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GR Planilha de Gestão de Risco" sheetId="1" r:id="rId4"/>
    <sheet state="hidden" name="Matriz Probabilidade Impacto" sheetId="2" r:id="rId5"/>
    <sheet state="hidden" name="Matriz Nível de Risco" sheetId="3" r:id="rId6"/>
    <sheet state="hidden" name="Matriz probabilidade X impacto" sheetId="4" r:id="rId7"/>
    <sheet state="visible" name="Resumo PGR para o PDU" sheetId="5" r:id="rId8"/>
    <sheet state="visible" name="Escala Probabilidade e Impacto" sheetId="6" r:id="rId9"/>
  </sheets>
  <externalReferences>
    <externalReference r:id="rId10"/>
  </externalReferences>
  <definedNames/>
  <calcPr/>
  <extLst>
    <ext uri="GoogleSheetsCustomDataVersion2">
      <go:sheetsCustomData xmlns:go="http://customooxmlschemas.google.com/" r:id="rId11" roundtripDataChecksum="HoUS9kDzy4BwSOXVFN5fRojVr4dQYPWz7i4dMGolBL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O6">
      <text>
        <t xml:space="preserve">======
ID#AAABinmfnQ4
    (2025-04-29 16:03:46)
Selecionar SIM ou NÃO para o enquadramento dos riscos de acordo com os tipos de riscos adotados pela UFPA em seu Manual de Gestão de Riscos.</t>
      </text>
    </comment>
    <comment authorId="0" ref="P7">
      <text>
        <t xml:space="preserve">======
ID#AAABinmfnQg
    (2025-04-29 16:03:46)
Eventos derivados de alterações legislativas ou normativas que podem comprometer as atividades da UFPA.
Dica: o risco tem como uma de suas causas eventuais alterações legislativas ou normativas?
Exemplo
Risco: Decreto que realize corte orçamentário.</t>
      </text>
    </comment>
    <comment authorId="0" ref="F6">
      <text>
        <t xml:space="preserve">======
ID#AAABinmfnQc
    (2025-04-29 16:03:46)
Descrever na mesma célula os eventos que podem ocasionar a ocorrência do risco, numerando as causas.</t>
      </text>
    </comment>
    <comment authorId="0" ref="W6">
      <text>
        <t xml:space="preserve">======
ID#AAABinmfnQY
    (2025-04-29 16:03:46)
Relatar o comportamento do risco residual quanto ao apetite a risco da UFPA, justificando os casos de ocorrência do risco e a efetividade das ações de tratamento. 
Informar de que forma a unidade poderá acompanhar esse risco e monitorar o mesmo quanto sua ocorrência.</t>
      </text>
    </comment>
    <comment authorId="0" ref="N6">
      <text>
        <t xml:space="preserve">======
ID#AAABinmfnQU
    (2025-04-29 16:03:46)
Será atribuído automaticamente, informando a ação a ser executada.
RELEMBRANDO
Apetite ao risco significa o nível de risco que a UFPA está disposta a aceitar apenas monitorando.
Apetite a risco da UFPA:
a) Para os riscos de nível baixo ou nível médio, a UFPA aceita que a medida de tratamento seja apenas o monitoramento.
b) Para os riscos de nível alto ou extremo, a UFPA exige que sejam criadas ações de tratamento para combater as chances de ocorrência do risco, ou os impactos de sua ocorrência.</t>
      </text>
    </comment>
    <comment authorId="0" ref="O7">
      <text>
        <t xml:space="preserve">======
ID#AAABinmfnQA
    (2025-04-29 16:03:46)
Eventos que podem comprometer a confiança da sociedade (ou de parceiros, de clientes ou de fornecedores) em relação à capacidade da UFPA em cumprir sua missão institucional.
Significa que o risco está ligado a problemas e danos relacionados à reputação da UFPA.
DICA: Caso esse risco aconteça, as pessoas podem achar que a UFPA não é capaz de cumprir a sua missão?
Exemplo
Risco: Erro na lista de aprovados.</t>
      </text>
    </comment>
    <comment authorId="0" ref="H5">
      <text>
        <t xml:space="preserve">======
ID#AAABinmfnP8
    (2025-04-29 16:03:46)
ETAPA 2
Deve seguir o passo a passo da etapa de avaliação do risco descrito no Manual.
Os campos com tarja preta são de preenchimento automático.
Portanto, devem ser preenchidas as colunas H e J.</t>
      </text>
    </comment>
    <comment authorId="0" ref="W5">
      <text>
        <t xml:space="preserve">======
ID#AAABinmfnP0
    (2025-04-29 16:03:46)
ETAPA 4
Deve seguir as orientações da etapa de comunicação e tratamento do risco descritas no Manual de Gestão de Riscos da UFPA, disponível em https://proplan.ufpa.br/images/conteudo/proplan/digest/Manual-de-Gesto-de-Riscos-Organizacionais-da-UFPA.pdf</t>
      </text>
    </comment>
    <comment authorId="0" ref="L6">
      <text>
        <t xml:space="preserve">======
ID#AAABinmfnPw
    (2025-04-29 16:03:46)
Equivale ao perigo que o risco representa para o objeto analisado.
O nível de risco é o produto entre a probabilidade e o impacto atribuído ao risco.
Essa informação é de preenchimento automático.
O nível de risco pode ser:
- Baixo;
- Médio;
- Alto; ou
- Extremo.</t>
      </text>
    </comment>
    <comment authorId="0" ref="V7">
      <text>
        <t xml:space="preserve">======
ID#AAABinmfnPs
    (2025-04-29 16:03:46)
Informar o prazo de implementação do controle.
Informar preferencialmente mês/ano de implementação, porém, também podem ser informados outros prazos, como semestral, bimestral, dia/mês/ano, prazo contínuo, etc...</t>
      </text>
    </comment>
    <comment authorId="0" ref="S7">
      <text>
        <t xml:space="preserve">======
ID#AAABinmfnPo
    (2025-04-29 16:03:46)
Eventos que podem comprometer a capacidade do órgão ou entidade de contar com os recursos orçamentários e financeiros necessários à realização de suas atividades, ou eventos que possam comprometer a própria execução orçamentária, como atrasos no cronograma de licitações.
DICA: Caso esse risco aconteça, um de seus impactos será o fato de a UFPA não poder contar com recurso financeiro/orçamentário?</t>
      </text>
    </comment>
    <comment authorId="0" ref="H6">
      <text>
        <t xml:space="preserve">======
ID#AAABinmfnPk
    (2025-04-29 16:03:46)
Chance de o evento de risco acontecer.
A probabilidade poderá ser:
ESCALA: Muito Baixa, Baixa, Média, Alta ou Muito Alta.
Dica: Para facilitar o enquadramento, consulte a descrição da escala em aba específica desta planilha.</t>
      </text>
    </comment>
    <comment authorId="0" ref="J7">
      <text>
        <t xml:space="preserve">======
ID#AAABinmfnPc
    (2025-04-29 16:03:46)
Selecionar a opção de acordo com as escalas adotadas pelo Manual de Gestão de Risco da UFPA.
As escalas podem ser consultadas em aba específica desta planilha.</t>
      </text>
    </comment>
    <comment authorId="0" ref="R7">
      <text>
        <t xml:space="preserve">======
ID#AAABinmfnPY
    (2025-04-29 16:03:46)
Vulnerabilidade que pode favorecer ou facilitar a ocorrência de práticas de corrupção, fraudes, irregularidades e/ou desvios éticos e de conduta, podendo comprometer os objetivos da instituição.
Dica: o risco está associado a uma conduta ética inapropriada, por exemplo?
Exemplos de Risco de Integridade:
- Abuso de posição ou poder em favor de interesses privados.
- Nepotismo.
- Conflito de Interesses.
- Pressão interna ou externa ilegal ou antiética para influenciar agente público.
- Solicitação ou recebimento de vantagem indevida. 
- Utilização de recursos públicos em favor de interesses privados.
Para saber mais sobre a temática de Integridade, consulte o Plano de Integridade da UFPA, disponível em https://proplan.ufpa.br/index.php/documentos-digest.</t>
      </text>
    </comment>
    <comment authorId="0" ref="L7">
      <text>
        <t xml:space="preserve">======
ID#AAABinmfnPU
    (2025-04-29 16:03:46)
será atribuído automaticamente, de acordo com o resultado da multiplicação entre o peso da probabilidade e impacto, enquadrando o risco de acordo com a Matriz de Classificação do Risco, que pode ser consultada em aba específica desta planilha.</t>
      </text>
    </comment>
    <comment authorId="0" ref="I7">
      <text>
        <t xml:space="preserve">======
ID#AAABinmfnPQ
    (2025-04-29 16:03:46)
Será atribuído automaticamente, correspondendo à análise efetuada.</t>
      </text>
    </comment>
    <comment authorId="0" ref="T7">
      <text>
        <t xml:space="preserve">======
ID#AAABinmfnO8
    (2025-04-29 16:03:46)
Descrever os controles a serem implementados para EVITAR a ocorrência do risco e/ou reduzir o impacto negativo gerado no objeto analisado. 
Dica: Priorizar controles de caráter preventivo.
Dica: O benefício do controle deve ser maior que o seu custo.
Os riscos fora do apetite da UFPA (cor laranja e cor vermelha no campo "Apetite a Risco") devem obrigatoriamente receber ações de tratamento.
Já os riscos de nível baixo e médio (cor verde e cor amarela) não precisam receber ações de tratamento, devendo ser apenas monitorados.</t>
      </text>
    </comment>
    <comment authorId="0" ref="O5">
      <text>
        <t xml:space="preserve">======
ID#AAABinmfnO0
    (2025-04-29 16:03:46)
ETAPA 3
Deve seguir o passo a passo da etapa de tratamento de risco descrito no Manual de Gestão de Riscos da UFPA, disponível em https://proplan.ufpa.br/images/conteudo/proplan/digest/Manual-de-Gesto-de-Riscos-Organizacionais-da-UFPA.pdf</t>
      </text>
    </comment>
    <comment authorId="0" ref="K7">
      <text>
        <t xml:space="preserve">======
ID#AAABinmfnOk
    (2025-04-29 16:03:46)
Será atribuído automaticamente, correspondendo à análise efetuada.</t>
      </text>
    </comment>
    <comment authorId="0" ref="B5">
      <text>
        <t xml:space="preserve">======
ID#AAABinmfnOg
    (2025-04-29 16:03:46)
ETAPA 1
Deve seguir o passo a passo da etapa de identificação do risco descrita no Manual de Gestão de Riscos da UFPA, disponível em https://proplan.ufpa.br/images/conteudo/proplan/digest/Manual-de-Gesto-de-Riscos-Organizacionais-da-UFPA.pdf</t>
      </text>
    </comment>
    <comment authorId="0" ref="C6">
      <text>
        <t xml:space="preserve">======
ID#AAABinmfnOc
    (2025-04-29 16:03:46)
Informar onde será aplicada a gestão de riscos (processo, iniciativa, projeto, ação, atividade, objetivo, plano, etc...). 
Um mesmo objeto de risco pode estar associado a vários riscos diferentes.
No caso de riscos diferentes associados a um mesmo objeto de risco, a descrição do objeto será padrão, a fim de permitir o uso de filtros de seleção.</t>
      </text>
    </comment>
    <comment authorId="0" ref="B6">
      <text>
        <t xml:space="preserve">======
ID#AAABinmfnOA
    (2025-04-29 16:03:46)
Quantificação sequencial de acordo com a qtd de linhas da planilha</t>
      </text>
    </comment>
    <comment authorId="0" ref="J6">
      <text>
        <t xml:space="preserve">======
ID#AAABinmfnN0
    (2025-04-29 16:03:46)
Dano causado no objeto analisado, caso o risco aconteça.
O impacto poderá ser:
ESCALA: Muito Baixo, Baixo, Médio, Alto ou Muito Alto.
Dica: Para facilitar o enquadramento, consulte a descrição da escala em aba específica desta planilha.</t>
      </text>
    </comment>
    <comment authorId="0" ref="H7">
      <text>
        <t xml:space="preserve">======
ID#AAABinmfnN4
    (2025-04-29 16:03:46)
Selecionar a opção de acordo com as escalas adotadas pelo Manual de Gestão de Risco da UFPA.
As escalas podem ser consultadas em aba específica desta planilha.</t>
      </text>
    </comment>
    <comment authorId="0" ref="S6">
      <text>
        <t xml:space="preserve">======
ID#AAABinmfnNo
    (2025-04-29 16:03:46)
Selecionar SIM ou NÃO se o risco compromete a capacidade orçamentária/financeira da UFPA ou se não compromete esse aspecto.</t>
      </text>
    </comment>
    <comment authorId="0" ref="G6">
      <text>
        <t xml:space="preserve">======
ID#AAABinmfnNk
    (2025-04-29 16:03:46)
Descrever na mesma célula as consequências que a ocorrência do risco pode gerar no objeto de risco analisado, numerando as consequências.</t>
      </text>
    </comment>
    <comment authorId="0" ref="E6">
      <text>
        <t xml:space="preserve">======
ID#AAABinmfnNg
    (2025-04-29 16:03:46)
RISCO É UM EVENTO QUE PODE IMPACTAR NEGATIVAMENTE O OBJETO ANALISADO.
Dica: Qual evento pode EVITAR, ATRASAR ou PREJUDICAR a execução do objeto de risco?
Descrever o risco associado ao objeto de risco analisado. 
Deverá ser preenchido um risco por célula do Excel.
Dica: Devido a &lt;causa&gt;, poderá acontecer o &lt;risco&gt;, o que poderá levar a
&lt;consequência&gt; impactando no &lt;objeto analisado&gt;.
Exemplo: Devido ao &lt;desconhecimento dos documentos necessários para comprovação de viagem&gt;, poderá acontecer a &lt;prestação de contas incorreta&gt;, o que poderá levar ao &lt;aumento do custo das novas passagens para servidor com bloqueio&gt;, impactando na &lt;prestação de contas de diárias e passagens&gt;.</t>
      </text>
    </comment>
    <comment authorId="0" ref="Q7">
      <text>
        <t xml:space="preserve">======
ID#AAABinmfnNc
    (2025-04-29 16:03:46)
Eventos que podem comprometer as atividades da UFPA, normalmente associados a falhas, deficiência ou inadequação de processos internos, pessoas, infraestrutura e sistemas.
Dica: o risco identificado tem como causa alguma inadequação de processos internos, pessoas, infraestrutura ou sistemas?
Exemplo
Risco: Sistema desatualizado.</t>
      </text>
    </comment>
    <comment authorId="0" ref="M7">
      <text>
        <t xml:space="preserve">======
ID#AAABinmfnNY
    (2025-04-29 16:03:46)
Será atribuído automaticamente, de acordo com o resultado da multiplicação entre o peso da probabilidade e impacto, enquadrando o risco de acordo com a Matriz de Classificação do Risco, que pode ser consultada em aba específica desta planilha.</t>
      </text>
    </comment>
    <comment authorId="0" ref="D6">
      <text>
        <t xml:space="preserve">======
ID#AAABinmfnNU
    (2025-04-29 16:03:46)
Informar a subunidade que está executando o processo de gestão de riscos associado ao objeto analisado.</t>
      </text>
    </comment>
    <comment authorId="0" ref="U7">
      <text>
        <t xml:space="preserve">======
ID#AAABinmfnNI
    (2025-04-29 16:03:46)
Informar a unidade/subunidade que é responsável pela implementação da ação de tratamento.</t>
      </text>
    </comment>
  </commentList>
  <extLst>
    <ext uri="GoogleSheetsCustomDataVersion2">
      <go:sheetsCustomData xmlns:go="http://customooxmlschemas.google.com/" r:id="rId1" roundtripDataSignature="AMtx7miJ72HDiLS6JRn7yvYS6fPlEFnyaw=="/>
    </ext>
  </extLst>
</comments>
</file>

<file path=xl/sharedStrings.xml><?xml version="1.0" encoding="utf-8"?>
<sst xmlns="http://schemas.openxmlformats.org/spreadsheetml/2006/main" count="452" uniqueCount="224">
  <si>
    <r>
      <rPr>
        <rFont val="Calibri"/>
        <b/>
        <i/>
        <color rgb="FF0F243E"/>
        <sz val="20.0"/>
      </rPr>
      <t xml:space="preserve">          UFPA - </t>
    </r>
    <r>
      <rPr>
        <rFont val="Calibri"/>
        <b val="0"/>
        <i/>
        <color rgb="FF0F243E"/>
        <sz val="20.0"/>
      </rPr>
      <t>Planilha de Gestão de Riscos</t>
    </r>
  </si>
  <si>
    <t>UNIDADE</t>
  </si>
  <si>
    <t>COMISSÃO PERMANENTE DE PROCESSO ADMISNITRATIVO DISCIPLINAR - CPPAD</t>
  </si>
  <si>
    <t>IDENTIFICAÇÃO DO RISCO</t>
  </si>
  <si>
    <t>AVALIAÇÃO DO RISCO</t>
  </si>
  <si>
    <t>TRATAMENTO DO RISCO</t>
  </si>
  <si>
    <t>COMUNICAÇÃO E MONITORAMENTO DO RISCO</t>
  </si>
  <si>
    <t>Item</t>
  </si>
  <si>
    <t>Objeto analisado</t>
  </si>
  <si>
    <t>Subunidade responsável</t>
  </si>
  <si>
    <t>Risco</t>
  </si>
  <si>
    <t>Causa(s)</t>
  </si>
  <si>
    <t>Consequência(s)</t>
  </si>
  <si>
    <t>Probabilidade (P)</t>
  </si>
  <si>
    <t>Impacto (I)</t>
  </si>
  <si>
    <t>Nível de Risco (P X I)</t>
  </si>
  <si>
    <t>Apetite ao Risco</t>
  </si>
  <si>
    <t>Tipos de Riscos</t>
  </si>
  <si>
    <t>Natureza do Risco</t>
  </si>
  <si>
    <t>Ação de Tratamento</t>
  </si>
  <si>
    <t>Informar o comportamento do nível do risco</t>
  </si>
  <si>
    <t>Análise</t>
  </si>
  <si>
    <t>Peso</t>
  </si>
  <si>
    <t>Classificação</t>
  </si>
  <si>
    <t>Imagem</t>
  </si>
  <si>
    <t>Legal</t>
  </si>
  <si>
    <t>Operacional</t>
  </si>
  <si>
    <t>Integridade</t>
  </si>
  <si>
    <t>Orçamentário / Financeiro</t>
  </si>
  <si>
    <t>Descrição</t>
  </si>
  <si>
    <t>Unidade/Subunidade Responsável pelo tratamento</t>
  </si>
  <si>
    <t xml:space="preserve">Prazo </t>
  </si>
  <si>
    <t>Validade da Decisão</t>
  </si>
  <si>
    <t>Admissibilidade</t>
  </si>
  <si>
    <t>Nulidade por Supressão de Rito</t>
  </si>
  <si>
    <t>Interpretação frágil das normas administrativas</t>
  </si>
  <si>
    <t>Anulação do processo administrativo disciplinar (PAD)</t>
  </si>
  <si>
    <t>Baixa</t>
  </si>
  <si>
    <t>Alto</t>
  </si>
  <si>
    <t>Sim</t>
  </si>
  <si>
    <t>Não</t>
  </si>
  <si>
    <r>
      <rPr>
        <rFont val="Calibri"/>
        <b/>
        <color theme="1"/>
        <sz val="12.0"/>
      </rPr>
      <t>Capacitação Contínua:</t>
    </r>
    <r>
      <rPr>
        <rFont val="Calibri"/>
        <b val="0"/>
        <color theme="1"/>
        <sz val="12.0"/>
      </rPr>
      <t xml:space="preserve"> Treinar regularmente os membros das comissões disciplinares, autoridades instauradoras e assessores jurídicos sobre a legislação aplicável (LEP, Estatutos, Regimentos Internos) e as hipóteses de cabimento de cada rito (Sindicância, PAD Sumário, PAD Ordinário).</t>
    </r>
  </si>
  <si>
    <t>Contínuo</t>
  </si>
  <si>
    <t>Controles processuais através do Sipac e E-Pad</t>
  </si>
  <si>
    <t>Inadequação do Rito</t>
  </si>
  <si>
    <t>Classificação equivocada da gravidade da falta disciplinar</t>
  </si>
  <si>
    <t>Retrabalho administrativo para convalidação do ato</t>
  </si>
  <si>
    <t>Médio</t>
  </si>
  <si>
    <r>
      <rPr>
        <rFont val="Calibri"/>
        <b/>
        <color theme="1"/>
        <sz val="12.0"/>
      </rPr>
      <t>Análise Preliminar Detalhada:</t>
    </r>
    <r>
      <rPr>
        <rFont val="Calibri"/>
        <b val="0"/>
        <color theme="1"/>
        <sz val="12.0"/>
      </rPr>
      <t xml:space="preserve"> Exigir uma análise fática e jurídica mais aprofundada antes da escolha do rito, documentando os motivos da escolha.</t>
    </r>
    <r>
      <rPr>
        <rFont val="Calibri"/>
        <b/>
        <color theme="1"/>
        <sz val="12.0"/>
      </rPr>
      <t xml:space="preserve"> Protocolo de Conversão de Ritos</t>
    </r>
    <r>
      <rPr>
        <rFont val="Calibri"/>
        <b val="0"/>
        <color theme="1"/>
        <sz val="12.0"/>
      </rPr>
      <t xml:space="preserve">  na Admissibilidade Definitiva. </t>
    </r>
    <r>
      <rPr>
        <rFont val="Calibri"/>
        <b/>
        <color theme="1"/>
        <sz val="12.0"/>
      </rPr>
      <t xml:space="preserve">Validação da Escolha: </t>
    </r>
    <r>
      <rPr>
        <rFont val="Calibri"/>
        <b val="0"/>
        <color theme="1"/>
        <sz val="12.0"/>
      </rPr>
      <t>Implementar um ponto de controle onde a escolha do rito é revisada por um supervisor ou pela assessoria jurídica logo após a instauração.</t>
    </r>
  </si>
  <si>
    <t>Investimentos recentes em treinamento e a padronização de fluxos processuais para casos comuns têm reduzido a frequência deste tipo de erro.</t>
  </si>
  <si>
    <t>Autoria e Materialidade</t>
  </si>
  <si>
    <t>Insuficiência Probatória</t>
  </si>
  <si>
    <t>Denúncias sem indícios probatórios suficientes</t>
  </si>
  <si>
    <t>Absolvição do acusado e/ou Arquivamento do processo</t>
  </si>
  <si>
    <t>Média</t>
  </si>
  <si>
    <t>Muito Alto</t>
  </si>
  <si>
    <r>
      <rPr>
        <rFont val="Calibri"/>
        <b/>
        <color theme="1"/>
        <sz val="12.0"/>
      </rPr>
      <t>Treinamento em Técnicas de Investigação:</t>
    </r>
    <r>
      <rPr>
        <rFont val="Calibri"/>
        <color theme="1"/>
        <sz val="12.0"/>
      </rPr>
      <t xml:space="preserve"> Capacitar os agentes e membros de comissão em métodos de coleta de provas (testemunhal, documental, material), preservação de vestígios e cadeia de custódia. </t>
    </r>
    <r>
      <rPr>
        <rFont val="Calibri"/>
        <b/>
        <color theme="1"/>
        <sz val="12.0"/>
      </rPr>
      <t>Protocolos de Ocorrência:</t>
    </r>
    <r>
      <rPr>
        <rFont val="Calibri"/>
        <color theme="1"/>
        <sz val="12.0"/>
      </rPr>
      <t xml:space="preserve"> Padronizar e exigir qualidade nos registros iniciais das ocorrências (relatórios circunstanciados, termos de declaração).</t>
    </r>
  </si>
  <si>
    <t>A crescente complexidade das matérias e a dificuldade na coleta de provas robustas (especialmente digitais ou periciais) têm aumentado a exposição a este risco.</t>
  </si>
  <si>
    <t>Eficiência do Processo</t>
  </si>
  <si>
    <t>Atraso Processual</t>
  </si>
  <si>
    <t>Elevado número e ocorrências disciplinares</t>
  </si>
  <si>
    <t>Prescrição da Pretensão Punitiva, Impunidade, perda da eficácia da prova ao longo do tempo.</t>
  </si>
  <si>
    <r>
      <rPr>
        <rFont val="Calibri"/>
        <b/>
        <color theme="1"/>
        <sz val="12.0"/>
      </rPr>
      <t>Gestão de Prazos:</t>
    </r>
    <r>
      <rPr>
        <rFont val="Calibri"/>
        <color theme="1"/>
        <sz val="12.0"/>
      </rPr>
      <t xml:space="preserve"> Implementar sistemas (manuais ou informatizados) para controle rigoroso dos prazos legais e regimentais de cada etapa do processo. </t>
    </r>
    <r>
      <rPr>
        <rFont val="Calibri"/>
        <b/>
        <color theme="1"/>
        <sz val="12.0"/>
      </rPr>
      <t>Emitir alertas de proximidade de vencimento</t>
    </r>
    <r>
      <rPr>
        <rFont val="Calibri"/>
        <color theme="1"/>
        <sz val="12.0"/>
      </rPr>
      <t xml:space="preserve">.
</t>
    </r>
    <r>
      <rPr>
        <rFont val="Calibri"/>
        <b/>
        <color theme="1"/>
        <sz val="12.0"/>
      </rPr>
      <t>Estruturação de Comissões</t>
    </r>
    <r>
      <rPr>
        <rFont val="Calibri"/>
        <color theme="1"/>
        <sz val="12.0"/>
      </rPr>
      <t xml:space="preserve">: Garantir número suficiente de comissões e membros, com dedicação adequada (evitar sobrecarga). </t>
    </r>
    <r>
      <rPr>
        <rFont val="Calibri"/>
        <b/>
        <color theme="1"/>
        <sz val="12.0"/>
      </rPr>
      <t>Avaliar a viabilidade de comissões permanentes</t>
    </r>
    <r>
      <rPr>
        <rFont val="Calibri"/>
        <color theme="1"/>
        <sz val="12.0"/>
      </rPr>
      <t>.
Otimização de Fluxos: Mapear e simplificar os trâmites processuais internos, eliminando gargalos burocráticos desnecessários.</t>
    </r>
  </si>
  <si>
    <t>O volume de processos continua a sobrecarregar a capacidade operacional. Apesar das iniciativas de gestão, o tempo médio de tramitação permanece elevado, com ligeira tendência de piora devido ao acúmulo.</t>
  </si>
  <si>
    <t>Atuação Administrativa</t>
  </si>
  <si>
    <t xml:space="preserve">Abuso de Autoridade </t>
  </si>
  <si>
    <t>Cultura Organizacional</t>
  </si>
  <si>
    <t>Responsabilização do agente público.</t>
  </si>
  <si>
    <t>Muito Baixa</t>
  </si>
  <si>
    <r>
      <rPr>
        <rFont val="Calibri"/>
        <b/>
        <color theme="1"/>
        <sz val="12.0"/>
      </rPr>
      <t>Capacitação e Conscientização:</t>
    </r>
    <r>
      <rPr>
        <rFont val="Calibri"/>
        <color theme="1"/>
        <sz val="12.0"/>
      </rPr>
      <t xml:space="preserve"> Treinamentos obrigatórios e periódicos sobre a Lei de Abuso de Autoridade (Lei 13.869/2019), direitos humanos, ética no serviço público e consequências legais do abuso. </t>
    </r>
    <r>
      <rPr>
        <rFont val="Calibri"/>
        <b/>
        <color theme="1"/>
        <sz val="12.0"/>
      </rPr>
      <t>Controles Internos e Corregedoria Atuante:</t>
    </r>
    <r>
      <rPr>
        <rFont val="Calibri"/>
        <color theme="1"/>
        <sz val="12.0"/>
      </rPr>
      <t xml:space="preserve"> Fortalecer a corregedoria ou órgão similar, garantindo sua independência e capacidade de investigar denúncias de forma eficaz. </t>
    </r>
  </si>
  <si>
    <t>Mecanismos de controle interno e externo (corregedorias, conselhos) atuam na prevenção e correção, mantendo o risco em um patamar médio, sem alterações significativas recentes.</t>
  </si>
  <si>
    <t>Pretensão Punitiva</t>
  </si>
  <si>
    <t>Prescrição por Demora Excessiva</t>
  </si>
  <si>
    <t>Extinção da Punibilidade, Impunidade Formal da Falta ou Infração, e Reforço da percepção de ineficiência e morosidade do sistema correcional.</t>
  </si>
  <si>
    <r>
      <rPr>
        <rFont val="Calibri"/>
        <b/>
        <color theme="1"/>
        <sz val="12.0"/>
      </rPr>
      <t>Alerta de Prazos Prescricionais nos sistemas SIPAC e E-PAD</t>
    </r>
    <r>
      <rPr>
        <rFont val="Calibri"/>
        <color theme="1"/>
        <sz val="12.0"/>
      </rPr>
      <t xml:space="preserve">: Sistemas de controle devem destacar especificamente a data limite para conclusão do processo, considerando causas de interrupção e suspensão. </t>
    </r>
    <r>
      <rPr>
        <rFont val="Calibri"/>
        <b/>
        <color theme="1"/>
        <sz val="12.0"/>
      </rPr>
      <t>Priorização:</t>
    </r>
    <r>
      <rPr>
        <rFont val="Calibri"/>
        <color theme="1"/>
        <sz val="12.0"/>
      </rPr>
      <t xml:space="preserve"> Estabelecer critérios para priorizar a tramitação de processos mais antigos ou próximos da prescrição.</t>
    </r>
  </si>
  <si>
    <t>Este risco é diretamente impactado pelo "Atraso Processual". Como os atrasos persistem ou aumentam, a probabilidade de ocorrência de prescrição também cresce.</t>
  </si>
  <si>
    <t>Validade das Provas</t>
  </si>
  <si>
    <t>Contaminação entre Esferas</t>
  </si>
  <si>
    <t>Dependência das Instâncias</t>
  </si>
  <si>
    <t>Anulação de decisão administrativa</t>
  </si>
  <si>
    <r>
      <rPr>
        <rFont val="Calibri"/>
        <b/>
        <color theme="1"/>
        <sz val="12.0"/>
      </rPr>
      <t>Protocolo para Prova Emprestada:</t>
    </r>
    <r>
      <rPr>
        <rFont val="Calibri"/>
        <color theme="1"/>
        <sz val="12.0"/>
      </rPr>
      <t xml:space="preserve"> Definir procedimento formal para solicitar e incorporar provas de outros processos (ex: cópia de inquérito policial), garantindo que seja dada oportunidade de contraditório sobre essa prova específica dentro do PAD. </t>
    </r>
    <r>
      <rPr>
        <rFont val="Calibri"/>
        <b/>
        <color theme="1"/>
        <sz val="12.0"/>
      </rPr>
      <t>Fundamentação Autônoma:</t>
    </r>
    <r>
      <rPr>
        <rFont val="Calibri"/>
        <color theme="1"/>
        <sz val="12.0"/>
      </rPr>
      <t xml:space="preserve"> Exigir que as decisões administrativas sejam sempre fundamentadas nas provas produzidas ou validadas dentro do processo administrativo, mesmo que haja prova emprestada. </t>
    </r>
  </si>
  <si>
    <t>Protocolos claros de comunicação e segregação de informações entre diferentes instâncias ou esferas (administrativa, judicial, etc.) têm se mostrado eficazes em manter este risco controlado.</t>
  </si>
  <si>
    <t xml:space="preserve">Indícios </t>
  </si>
  <si>
    <t>Decisão Baseada em indícios ilícitos ou inválidos</t>
  </si>
  <si>
    <t>Utilização de informações  sem confirmação por outros meios de prova válidos.</t>
  </si>
  <si>
    <t>Anulação de decisão administrativa e comprometimento da legitimidade e justiça do processo disciplinar.</t>
  </si>
  <si>
    <r>
      <rPr>
        <rFont val="Calibri"/>
        <b/>
        <color theme="1"/>
        <sz val="12.0"/>
      </rPr>
      <t>Capacitação sobre Teoria da Prova:</t>
    </r>
    <r>
      <rPr>
        <rFont val="Calibri"/>
        <b val="0"/>
        <color theme="1"/>
        <sz val="12.0"/>
      </rPr>
      <t xml:space="preserve"> Treinar sobre a admissibilidade das provas, conceito de prova ilícita (violação de norma constitucional ou legal na obtenção) e prova ilegítima (desrespeito a norma processual na produção). </t>
    </r>
    <r>
      <rPr>
        <rFont val="Calibri"/>
        <b/>
        <color theme="1"/>
        <sz val="12.0"/>
      </rPr>
      <t>Controle de Legalidade das Provas:</t>
    </r>
    <r>
      <rPr>
        <rFont val="Calibri"/>
        <b val="0"/>
        <color theme="1"/>
        <sz val="12.0"/>
      </rPr>
      <t xml:space="preserve"> Implementar verificações durante a instrução processual para identificar e desentranhar (retirar formalmente) provas ilícitas ou inválidas.</t>
    </r>
  </si>
  <si>
    <t>O aprimoramento das técnicas de investigação, o maior rigor dos tribunais na admissão de provas e a consolidação da jurisprudência sobre provas ilícitas têm contribuído para a redução deste risco</t>
  </si>
  <si>
    <t>Prazos Processuais</t>
  </si>
  <si>
    <t>Rito Ordinário/Sumário</t>
  </si>
  <si>
    <t>Descumprimento do Prazo de instauração</t>
  </si>
  <si>
    <t>Ausência de Comunicação</t>
  </si>
  <si>
    <t>Prescrição da Pretensão Punitiva</t>
  </si>
  <si>
    <t>Muito Alta</t>
  </si>
  <si>
    <t>Uso de alertas no sistema SIPAC e uso do e-PAD</t>
  </si>
  <si>
    <t>Rito Sumário</t>
  </si>
  <si>
    <t>Utilizar o sistema SIPAC atribuindo prazo para resposta dentro da tramitação, no envio de documentos/processos.</t>
  </si>
  <si>
    <t>Ausência de contato com os informantes</t>
  </si>
  <si>
    <t>Falta de atualização de cadastro</t>
  </si>
  <si>
    <t>Atraso no cronograma do processo</t>
  </si>
  <si>
    <t>Baixo</t>
  </si>
  <si>
    <t>Rito Ordinário</t>
  </si>
  <si>
    <t>Verificar possíveis contatos via redes sociais ou parentes</t>
  </si>
  <si>
    <t>Dificuldade de contato com as testemunhas</t>
  </si>
  <si>
    <t xml:space="preserve"> Falta de atualização de cadastro</t>
  </si>
  <si>
    <t>atraso no cronograma do processo</t>
  </si>
  <si>
    <t>monitorar o risco.</t>
  </si>
  <si>
    <t>Atendimento envolvendo PCDs</t>
  </si>
  <si>
    <t>Desconhecimento da existência de PCDs como informante/testemunha</t>
  </si>
  <si>
    <t xml:space="preserve"> Ausencia de comunicação sobre a situação</t>
  </si>
  <si>
    <t xml:space="preserve">    Atraso no cronograma do processo</t>
  </si>
  <si>
    <t>Muito Baixo</t>
  </si>
  <si>
    <t>Solicitar às comissões informação sobre a situação dos depoentes/informantes para os interessados</t>
  </si>
  <si>
    <t>Secretaria</t>
  </si>
  <si>
    <t>Providenciar documentação para solicitação de atendimento específico</t>
  </si>
  <si>
    <t>Descumprimento do Prazo de instrução</t>
  </si>
  <si>
    <t>Ausência de manifestação de defesa</t>
  </si>
  <si>
    <t>Prorrogação de prazo</t>
  </si>
  <si>
    <t>Fornecer à secretaria um cronograma dos processos</t>
  </si>
  <si>
    <t>Interrupção da oitiva</t>
  </si>
  <si>
    <t>Manifestação dos advogados de defesa</t>
  </si>
  <si>
    <t>Insatisfação por parte dos advogados com a condução da oitiva</t>
  </si>
  <si>
    <t>Interrupção durante o processo de oitiva</t>
  </si>
  <si>
    <t>Orientar o presidente da comissão</t>
  </si>
  <si>
    <t>Elaborar uma cartilha de procedimentos para o presidente da comissão</t>
  </si>
  <si>
    <t>Tempo excessivo de espera pelas informações fornecidas pela PROGEP</t>
  </si>
  <si>
    <t>Acúmulo de processos em espera</t>
  </si>
  <si>
    <t>Estabelecer prazos para a resposta da PROGEP</t>
  </si>
  <si>
    <t>Parceria com a PROGEP no sentido de estabelecer prazos, de acordo com a origem do processo</t>
  </si>
  <si>
    <t>Interação com o SIPAC</t>
  </si>
  <si>
    <t>Atraso no andamento de todos os processos</t>
  </si>
  <si>
    <t>A continuação dos procedimentos via SIPAC dificulta o andamento dos processos.</t>
  </si>
  <si>
    <t>Alta</t>
  </si>
  <si>
    <t>Melhorar a tramitação dos processos</t>
  </si>
  <si>
    <t>Todas</t>
  </si>
  <si>
    <t>1. Após o início do processo pelo SIPAC, a tramitação deverá ser feita sem ter que retornar ao SIPAC. 2. Fazer conexão com a SIPAC e o Epad</t>
  </si>
  <si>
    <t>TI</t>
  </si>
  <si>
    <t>Interrupção das oitivas</t>
  </si>
  <si>
    <t>Instabilidade da internet</t>
  </si>
  <si>
    <t>Interrupçãpo das atividades de TI a fim de atender as oitivas</t>
  </si>
  <si>
    <t>Aumentar o número de pontos de coneção</t>
  </si>
  <si>
    <t>Solicitar o aumento do número de pontos de rede, pois atualmente existem oito (08) computadores para 4 pontos de rede</t>
  </si>
  <si>
    <t>Realização das atividades diárias</t>
  </si>
  <si>
    <t xml:space="preserve">  Lentidão na execução das atividades</t>
  </si>
  <si>
    <t xml:space="preserve">   Instabilidade da internet</t>
  </si>
  <si>
    <t>Além da lentidão nas tarefas administrativas, há a dificuldade de imprimir documentos</t>
  </si>
  <si>
    <t>Agilizar a impressão de documentos</t>
  </si>
  <si>
    <t>Estabelecer um ponto de conexão somente para a impressora</t>
  </si>
  <si>
    <t>Dificuldade de execução de tarefas utilizando computadores</t>
  </si>
  <si>
    <t>Lentidão na elaboração de documentos</t>
  </si>
  <si>
    <t>Os computadores estão obsoletos e com software que não atendem à elaboração de documentos.</t>
  </si>
  <si>
    <t>Demora na execução dos documentos pela lentidão dos softwares</t>
  </si>
  <si>
    <t>Diminuir o tempo de impressão</t>
  </si>
  <si>
    <t xml:space="preserve">Adquirir computadores novos que auxiliem na elaboração dos documentos e diminuam o tempo impressão.  </t>
  </si>
  <si>
    <t>Sala de reunião</t>
  </si>
  <si>
    <t>Constante atendimento à sala de reuniões</t>
  </si>
  <si>
    <t xml:space="preserve">  Instabilidade no sistema</t>
  </si>
  <si>
    <t>Interrupção das atividades diárias para atender à solicitação das oitivas</t>
  </si>
  <si>
    <t>Melhorar a conexão na sala de reuniões</t>
  </si>
  <si>
    <t>Instalar quatro pontos de conexão na sala de reuniões</t>
  </si>
  <si>
    <t>Condições da instalação dos equipamentos</t>
  </si>
  <si>
    <t>Risco elétrico</t>
  </si>
  <si>
    <t>Número de tomadas insuficientes e por isso os computadores e a impressora são ligados com extensões</t>
  </si>
  <si>
    <t>1. sobrecarga elétrica. 2. superaquecimento dos fios 3. incêndio</t>
  </si>
  <si>
    <t>Instalar tomadas adequadas e em número suficiente para garantir um ambiente seguro</t>
  </si>
  <si>
    <t>DPA</t>
  </si>
  <si>
    <t>Solicitar para o DPA a instalação das tomadas</t>
  </si>
  <si>
    <t>TESTE 90</t>
  </si>
  <si>
    <t>ESCALA DE PROBABILIDADE</t>
  </si>
  <si>
    <t>PROBABILIDADE</t>
  </si>
  <si>
    <t>PESO</t>
  </si>
  <si>
    <t>DESCRIÇÃO</t>
  </si>
  <si>
    <t>Em situações excepcionais o evento poderá até ocorrer, mas
não há histórico conhecido do evento ou não há indícios que sinalizem sua ocorrência, portanto, é improvável que aconteça.</t>
  </si>
  <si>
    <t>O histórico conhecido aponta para baixa frequência, podendo
o evento ocorrer de forma inesperada ou casual.</t>
  </si>
  <si>
    <t>Repete-se com frequência razoável ou há indícios que
possa ocorrer de alguma forma.</t>
  </si>
  <si>
    <t>Repete-se com elevada frequência ou sua ocorrência é
até esperada pois os indícios apontam essa possibilidade.</t>
  </si>
  <si>
    <t>Os indícios indicam claramente que o evento ocorrerá,
portanto, é praticamente certo.</t>
  </si>
  <si>
    <t>ESCALA DE IMPACTO</t>
  </si>
  <si>
    <t>IMPACTO</t>
  </si>
  <si>
    <t>Não altera o alcance do objetivo.</t>
  </si>
  <si>
    <t>Compromete em alguma medida o alcance do objetivo, mas não impede o alcance da maior parte do atingimento do objetivo.</t>
  </si>
  <si>
    <t>Compromete razoavelmente o alcance do objetivo,
porém recuperável.</t>
  </si>
  <si>
    <t>Compromete a maior parte do atingimento do objetivo,
sendo de difícil reversão.</t>
  </si>
  <si>
    <t>Compromete totalmente ou quase totalmente o atingimento
do objetivo, de forma irreversível.</t>
  </si>
  <si>
    <t>MATRIZ DE CLASSIFICAÇÃO DO RISCO</t>
  </si>
  <si>
    <t>RISCO</t>
  </si>
  <si>
    <t>ESCALA</t>
  </si>
  <si>
    <t>RB (Risco Baixo)</t>
  </si>
  <si>
    <t>0 - 9</t>
  </si>
  <si>
    <t>RM (Risco Médio)</t>
  </si>
  <si>
    <t>10 - 39</t>
  </si>
  <si>
    <t>RA (Risco Alto)</t>
  </si>
  <si>
    <t>40 - 79</t>
  </si>
  <si>
    <t>RE (Risco Extremo)</t>
  </si>
  <si>
    <t>80 - 100</t>
  </si>
  <si>
    <t>MATRIZ DE PROBABILIDADE X IMPACTO</t>
  </si>
  <si>
    <t>Impacto</t>
  </si>
  <si>
    <t>Muito
Alto
10</t>
  </si>
  <si>
    <t>10
RM</t>
  </si>
  <si>
    <t>20
RM</t>
  </si>
  <si>
    <t>50
RA</t>
  </si>
  <si>
    <t>80
RE</t>
  </si>
  <si>
    <t>100
RE</t>
  </si>
  <si>
    <t>Alto
8</t>
  </si>
  <si>
    <t>8
RB</t>
  </si>
  <si>
    <t>16
RM</t>
  </si>
  <si>
    <t>40
RA</t>
  </si>
  <si>
    <t>64
RA</t>
  </si>
  <si>
    <t>Médio
5</t>
  </si>
  <si>
    <t>5
RB</t>
  </si>
  <si>
    <t>25
RM</t>
  </si>
  <si>
    <t>Baixo
2</t>
  </si>
  <si>
    <t>2
RB</t>
  </si>
  <si>
    <t>4
RB</t>
  </si>
  <si>
    <t>Muito
Baixo
1</t>
  </si>
  <si>
    <t>1
RB</t>
  </si>
  <si>
    <t>Muito
Baixa
1</t>
  </si>
  <si>
    <t>Baixa
2</t>
  </si>
  <si>
    <t>Média
5</t>
  </si>
  <si>
    <t>Alta
8</t>
  </si>
  <si>
    <t>Muito
Alta
10</t>
  </si>
  <si>
    <t>Probabilidade</t>
  </si>
  <si>
    <t>Nível de Risco
Classificação</t>
  </si>
  <si>
    <t>Ação de Tratamento
Descrição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</si>
</sst>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416]mmmm/yyyy"/>
    <numFmt numFmtId="165" formatCode="dd/mm/yy"/>
  </numFmts>
  <fonts count="14">
    <font>
      <sz val="11.0"/>
      <color rgb="FF000000"/>
      <name val="Arial"/>
      <scheme val="minor"/>
    </font>
    <font>
      <b/>
      <i/>
      <sz val="20.0"/>
      <color rgb="FF0F243E"/>
      <name val="Calibri"/>
    </font>
    <font/>
    <font>
      <b/>
      <sz val="15.0"/>
      <color rgb="FFFFFFFF"/>
      <name val="Calibri"/>
    </font>
    <font>
      <sz val="15.0"/>
      <color theme="1"/>
      <name val="Calibri"/>
    </font>
    <font>
      <b/>
      <sz val="12.0"/>
      <color theme="1"/>
      <name val="Calibri"/>
    </font>
    <font>
      <sz val="12.0"/>
      <color theme="1"/>
      <name val="Calibri"/>
    </font>
    <font>
      <b/>
      <sz val="11.0"/>
      <color rgb="FFFF0000"/>
      <name val="Calibri"/>
    </font>
    <font>
      <color theme="1"/>
      <name val="Arial"/>
      <scheme val="minor"/>
    </font>
    <font>
      <sz val="11.0"/>
      <color theme="1"/>
      <name val="Calibri"/>
    </font>
    <font>
      <sz val="12.0"/>
      <color theme="1"/>
      <name val="Times New Roman"/>
    </font>
    <font>
      <b/>
      <sz val="12.0"/>
      <color theme="1"/>
      <name val="Times New Roman"/>
    </font>
    <font>
      <sz val="11.0"/>
      <color theme="1"/>
      <name val="Times New Roman"/>
    </font>
    <font>
      <b/>
      <sz val="11.0"/>
      <color theme="1"/>
      <name val="Calibri"/>
    </font>
  </fonts>
  <fills count="21">
    <fill>
      <patternFill patternType="none"/>
    </fill>
    <fill>
      <patternFill patternType="lightGray"/>
    </fill>
    <fill>
      <patternFill patternType="solid">
        <fgColor rgb="FF0F243E"/>
        <bgColor rgb="FF0F243E"/>
      </patternFill>
    </fill>
    <fill>
      <patternFill patternType="solid">
        <fgColor rgb="FF17365D"/>
        <bgColor rgb="FF17365D"/>
      </patternFill>
    </fill>
    <fill>
      <patternFill patternType="solid">
        <fgColor rgb="FF27697B"/>
        <bgColor rgb="FF27697B"/>
      </patternFill>
    </fill>
    <fill>
      <patternFill patternType="solid">
        <fgColor rgb="FF3278CC"/>
        <bgColor rgb="FF3278CC"/>
      </patternFill>
    </fill>
    <fill>
      <patternFill patternType="solid">
        <fgColor rgb="FF5690D6"/>
        <bgColor rgb="FF5690D6"/>
      </patternFill>
    </fill>
    <fill>
      <patternFill patternType="solid">
        <fgColor rgb="FFD0E0F4"/>
        <bgColor rgb="FFD0E0F4"/>
      </patternFill>
    </fill>
    <fill>
      <patternFill patternType="solid">
        <fgColor rgb="FFA2D4E2"/>
        <bgColor rgb="FFA2D4E2"/>
      </patternFill>
    </fill>
    <fill>
      <patternFill patternType="solid">
        <fgColor rgb="FFA8C6EA"/>
        <bgColor rgb="FFA8C6EA"/>
      </patternFill>
    </fill>
    <fill>
      <patternFill patternType="solid">
        <fgColor rgb="FFD7E5F5"/>
        <bgColor rgb="FFD7E5F5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rgb="FF595959"/>
        <bgColor rgb="FF595959"/>
      </patternFill>
    </fill>
    <fill>
      <patternFill patternType="solid">
        <fgColor rgb="FF00B0F0"/>
        <bgColor rgb="FF00B0F0"/>
      </patternFill>
    </fill>
    <fill>
      <patternFill patternType="solid">
        <fgColor rgb="FF33CC33"/>
        <bgColor rgb="FF33CC33"/>
      </patternFill>
    </fill>
    <fill>
      <patternFill patternType="solid">
        <fgColor rgb="FFFFFF00"/>
        <bgColor rgb="FFFFFF00"/>
      </patternFill>
    </fill>
    <fill>
      <patternFill patternType="solid">
        <fgColor rgb="FFE36C09"/>
        <bgColor rgb="FFE36C09"/>
      </patternFill>
    </fill>
    <fill>
      <patternFill patternType="solid">
        <fgColor rgb="FFFF0000"/>
        <bgColor rgb="FFFF0000"/>
      </patternFill>
    </fill>
  </fills>
  <borders count="59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/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</borders>
  <cellStyleXfs count="1">
    <xf borderId="0" fillId="0" fontId="0" numFmtId="0" applyAlignment="1" applyFont="1"/>
  </cellStyleXfs>
  <cellXfs count="15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ill="1" applyFont="1">
      <alignment horizontal="center" vertical="center"/>
    </xf>
    <xf borderId="5" fillId="0" fontId="4" numFmtId="0" xfId="0" applyAlignment="1" applyBorder="1" applyFont="1">
      <alignment horizontal="center" readingOrder="0" shrinkToFit="0" vertical="center" wrapText="1"/>
    </xf>
    <xf borderId="6" fillId="3" fontId="5" numFmtId="0" xfId="0" applyAlignment="1" applyBorder="1" applyFill="1" applyFont="1">
      <alignment horizontal="center" vertical="center"/>
    </xf>
    <xf borderId="7" fillId="0" fontId="2" numFmtId="0" xfId="0" applyBorder="1" applyFont="1"/>
    <xf borderId="8" fillId="0" fontId="2" numFmtId="0" xfId="0" applyBorder="1" applyFont="1"/>
    <xf borderId="6" fillId="4" fontId="5" numFmtId="0" xfId="0" applyAlignment="1" applyBorder="1" applyFill="1" applyFont="1">
      <alignment horizontal="center" shrinkToFit="0" vertical="center" wrapText="1"/>
    </xf>
    <xf borderId="6" fillId="5" fontId="5" numFmtId="0" xfId="0" applyAlignment="1" applyBorder="1" applyFill="1" applyFont="1">
      <alignment horizontal="center" shrinkToFit="0" vertical="center" wrapText="1"/>
    </xf>
    <xf borderId="9" fillId="6" fontId="5" numFmtId="0" xfId="0" applyAlignment="1" applyBorder="1" applyFill="1" applyFont="1">
      <alignment horizontal="center" shrinkToFit="0" vertical="center" wrapText="1"/>
    </xf>
    <xf borderId="10" fillId="7" fontId="5" numFmtId="0" xfId="0" applyAlignment="1" applyBorder="1" applyFill="1" applyFont="1">
      <alignment horizontal="center" vertical="center"/>
    </xf>
    <xf borderId="11" fillId="7" fontId="5" numFmtId="0" xfId="0" applyAlignment="1" applyBorder="1" applyFont="1">
      <alignment horizontal="center" vertical="center"/>
    </xf>
    <xf borderId="12" fillId="7" fontId="5" numFmtId="0" xfId="0" applyAlignment="1" applyBorder="1" applyFont="1">
      <alignment horizontal="center" vertical="center"/>
    </xf>
    <xf borderId="13" fillId="8" fontId="5" numFmtId="0" xfId="0" applyAlignment="1" applyBorder="1" applyFill="1" applyFont="1">
      <alignment horizontal="center" shrinkToFit="0" vertical="center" wrapText="1"/>
    </xf>
    <xf borderId="14" fillId="0" fontId="2" numFmtId="0" xfId="0" applyBorder="1" applyFont="1"/>
    <xf borderId="15" fillId="8" fontId="5" numFmtId="0" xfId="0" applyAlignment="1" applyBorder="1" applyFont="1">
      <alignment horizontal="center" shrinkToFit="0" vertical="center" wrapText="1"/>
    </xf>
    <xf borderId="12" fillId="8" fontId="5" numFmtId="0" xfId="0" applyAlignment="1" applyBorder="1" applyFont="1">
      <alignment horizontal="center" shrinkToFit="0" vertical="center" wrapText="1"/>
    </xf>
    <xf borderId="13" fillId="9" fontId="5" numFmtId="0" xfId="0" applyAlignment="1" applyBorder="1" applyFill="1" applyFont="1">
      <alignment horizontal="center" shrinkToFit="0" vertical="center" wrapText="1"/>
    </xf>
    <xf borderId="16" fillId="0" fontId="2" numFmtId="0" xfId="0" applyBorder="1" applyFont="1"/>
    <xf borderId="17" fillId="9" fontId="5" numFmtId="0" xfId="0" applyAlignment="1" applyBorder="1" applyFont="1">
      <alignment horizontal="center" shrinkToFit="0" vertical="center" wrapText="1"/>
    </xf>
    <xf borderId="15" fillId="9" fontId="5" numFmtId="0" xfId="0" applyAlignment="1" applyBorder="1" applyFont="1">
      <alignment horizontal="center" shrinkToFit="0" vertical="center" wrapText="1"/>
    </xf>
    <xf borderId="18" fillId="0" fontId="2" numFmtId="0" xfId="0" applyBorder="1" applyFont="1"/>
    <xf borderId="19" fillId="10" fontId="5" numFmtId="0" xfId="0" applyAlignment="1" applyBorder="1" applyFill="1" applyFont="1">
      <alignment horizontal="center" shrinkToFit="0" vertical="center" wrapText="1"/>
    </xf>
    <xf borderId="20" fillId="0" fontId="2" numFmtId="0" xfId="0" applyBorder="1" applyFont="1"/>
    <xf borderId="21" fillId="0" fontId="2" numFmtId="0" xfId="0" applyBorder="1" applyFont="1"/>
    <xf borderId="22" fillId="0" fontId="2" numFmtId="0" xfId="0" applyBorder="1" applyFont="1"/>
    <xf borderId="23" fillId="8" fontId="6" numFmtId="0" xfId="0" applyAlignment="1" applyBorder="1" applyFont="1">
      <alignment horizontal="center" shrinkToFit="0" vertical="center" wrapText="1"/>
    </xf>
    <xf borderId="17" fillId="8" fontId="6" numFmtId="0" xfId="0" applyAlignment="1" applyBorder="1" applyFont="1">
      <alignment horizontal="center" shrinkToFit="0" vertical="center" wrapText="1"/>
    </xf>
    <xf borderId="24" fillId="9" fontId="6" numFmtId="0" xfId="0" applyAlignment="1" applyBorder="1" applyFont="1">
      <alignment horizontal="center" shrinkToFit="0" vertical="center" wrapText="1"/>
    </xf>
    <xf borderId="17" fillId="9" fontId="6" numFmtId="0" xfId="0" applyAlignment="1" applyBorder="1" applyFont="1">
      <alignment horizontal="center" shrinkToFit="0" vertical="center" wrapText="1"/>
    </xf>
    <xf borderId="25" fillId="9" fontId="6" numFmtId="0" xfId="0" applyAlignment="1" applyBorder="1" applyFont="1">
      <alignment horizontal="center" shrinkToFit="0" vertical="center" wrapText="1"/>
    </xf>
    <xf borderId="26" fillId="0" fontId="2" numFmtId="0" xfId="0" applyBorder="1" applyFont="1"/>
    <xf borderId="0" fillId="11" fontId="7" numFmtId="0" xfId="0" applyAlignment="1" applyFill="1" applyFont="1">
      <alignment horizontal="center" shrinkToFit="0" textRotation="90" vertical="center" wrapText="1"/>
    </xf>
    <xf borderId="20" fillId="11" fontId="6" numFmtId="0" xfId="0" applyAlignment="1" applyBorder="1" applyFont="1">
      <alignment horizontal="center" shrinkToFit="0" vertical="center" wrapText="1"/>
    </xf>
    <xf borderId="21" fillId="11" fontId="6" numFmtId="0" xfId="0" applyAlignment="1" applyBorder="1" applyFont="1">
      <alignment horizontal="center" shrinkToFit="0" vertical="center" wrapText="1"/>
    </xf>
    <xf borderId="27" fillId="11" fontId="6" numFmtId="0" xfId="0" applyAlignment="1" applyBorder="1" applyFont="1">
      <alignment horizontal="center" shrinkToFit="0" vertical="center" wrapText="1"/>
    </xf>
    <xf borderId="28" fillId="11" fontId="6" numFmtId="0" xfId="0" applyAlignment="1" applyBorder="1" applyFont="1">
      <alignment horizontal="center" shrinkToFit="0" vertical="center" wrapText="1"/>
    </xf>
    <xf borderId="29" fillId="11" fontId="6" numFmtId="0" xfId="0" applyAlignment="1" applyBorder="1" applyFont="1">
      <alignment horizontal="center" shrinkToFit="0" vertical="center" wrapText="1"/>
    </xf>
    <xf borderId="30" fillId="11" fontId="6" numFmtId="0" xfId="0" applyAlignment="1" applyBorder="1" applyFont="1">
      <alignment horizontal="center" shrinkToFit="0" vertical="center" wrapText="1"/>
    </xf>
    <xf borderId="20" fillId="11" fontId="6" numFmtId="0" xfId="0" applyAlignment="1" applyBorder="1" applyFont="1">
      <alignment horizontal="center" readingOrder="0" shrinkToFit="0" vertical="center" wrapText="1"/>
    </xf>
    <xf borderId="0" fillId="11" fontId="5" numFmtId="0" xfId="0" applyAlignment="1" applyFont="1">
      <alignment horizontal="center" shrinkToFit="0" wrapText="1"/>
    </xf>
    <xf borderId="15" fillId="11" fontId="6" numFmtId="164" xfId="0" applyAlignment="1" applyBorder="1" applyFont="1" applyNumberFormat="1">
      <alignment horizontal="center" shrinkToFit="0" vertical="center" wrapText="1"/>
    </xf>
    <xf borderId="0" fillId="11" fontId="8" numFmtId="0" xfId="0" applyFont="1"/>
    <xf borderId="16" fillId="11" fontId="6" numFmtId="0" xfId="0" applyAlignment="1" applyBorder="1" applyFont="1">
      <alignment horizontal="center" shrinkToFit="0" vertical="center" wrapText="1"/>
    </xf>
    <xf borderId="15" fillId="11" fontId="6" numFmtId="0" xfId="0" applyAlignment="1" applyBorder="1" applyFont="1">
      <alignment horizontal="center" shrinkToFit="0" vertical="center" wrapText="1"/>
    </xf>
    <xf borderId="30" fillId="11" fontId="5" numFmtId="0" xfId="0" applyAlignment="1" applyBorder="1" applyFont="1">
      <alignment horizontal="center" shrinkToFit="0" wrapText="1"/>
    </xf>
    <xf borderId="10" fillId="11" fontId="6" numFmtId="0" xfId="0" applyAlignment="1" applyBorder="1" applyFont="1">
      <alignment horizontal="center" shrinkToFit="0" vertical="center" wrapText="1"/>
    </xf>
    <xf borderId="11" fillId="11" fontId="6" numFmtId="0" xfId="0" applyAlignment="1" applyBorder="1" applyFont="1">
      <alignment horizontal="center" shrinkToFit="0" vertical="center" wrapText="1"/>
    </xf>
    <xf borderId="31" fillId="11" fontId="6" numFmtId="0" xfId="0" applyAlignment="1" applyBorder="1" applyFont="1">
      <alignment horizontal="center" shrinkToFit="0" vertical="center" wrapText="1"/>
    </xf>
    <xf borderId="32" fillId="11" fontId="6" numFmtId="0" xfId="0" applyAlignment="1" applyBorder="1" applyFont="1">
      <alignment horizontal="center" shrinkToFit="0" vertical="center" wrapText="1"/>
    </xf>
    <xf borderId="0" fillId="11" fontId="6" numFmtId="0" xfId="0" applyAlignment="1" applyFont="1">
      <alignment horizontal="center" shrinkToFit="0" vertical="center" wrapText="1"/>
    </xf>
    <xf borderId="30" fillId="11" fontId="9" numFmtId="0" xfId="0" applyBorder="1" applyFont="1"/>
    <xf borderId="30" fillId="11" fontId="6" numFmtId="0" xfId="0" applyAlignment="1" applyBorder="1" applyFont="1">
      <alignment horizontal="center"/>
    </xf>
    <xf borderId="30" fillId="11" fontId="6" numFmtId="0" xfId="0" applyAlignment="1" applyBorder="1" applyFont="1">
      <alignment horizontal="center" shrinkToFit="0" wrapText="1"/>
    </xf>
    <xf borderId="30" fillId="11" fontId="6" numFmtId="0" xfId="0" applyAlignment="1" applyBorder="1" applyFont="1">
      <alignment horizontal="center" shrinkToFit="0" vertical="top" wrapText="1"/>
    </xf>
    <xf borderId="33" fillId="11" fontId="6" numFmtId="0" xfId="0" applyAlignment="1" applyBorder="1" applyFont="1">
      <alignment horizontal="center" shrinkToFit="0" vertical="center" wrapText="1"/>
    </xf>
    <xf borderId="34" fillId="11" fontId="6" numFmtId="0" xfId="0" applyAlignment="1" applyBorder="1" applyFont="1">
      <alignment horizontal="center" shrinkToFit="0" vertical="center" wrapText="1"/>
    </xf>
    <xf borderId="35" fillId="11" fontId="6" numFmtId="164" xfId="0" applyAlignment="1" applyBorder="1" applyFont="1" applyNumberFormat="1">
      <alignment horizontal="center" shrinkToFit="0" vertical="center" wrapText="1"/>
    </xf>
    <xf borderId="0" fillId="12" fontId="7" numFmtId="0" xfId="0" applyAlignment="1" applyFill="1" applyFont="1">
      <alignment horizontal="center" shrinkToFit="0" textRotation="90" vertical="center" wrapText="1"/>
    </xf>
    <xf borderId="29" fillId="12" fontId="6" numFmtId="0" xfId="0" applyAlignment="1" applyBorder="1" applyFont="1">
      <alignment horizontal="center" shrinkToFit="0" vertical="center" wrapText="1"/>
    </xf>
    <xf borderId="14" fillId="12" fontId="6" numFmtId="0" xfId="0" applyAlignment="1" applyBorder="1" applyFont="1">
      <alignment horizontal="center" shrinkToFit="0" vertical="center" wrapText="1"/>
    </xf>
    <xf borderId="30" fillId="12" fontId="6" numFmtId="0" xfId="0" applyAlignment="1" applyBorder="1" applyFont="1">
      <alignment horizontal="center" readingOrder="0" shrinkToFit="0" vertical="center" wrapText="1"/>
    </xf>
    <xf borderId="30" fillId="12" fontId="6" numFmtId="0" xfId="0" applyAlignment="1" applyBorder="1" applyFont="1">
      <alignment horizontal="center" shrinkToFit="0" vertical="center" wrapText="1"/>
    </xf>
    <xf borderId="35" fillId="12" fontId="6" numFmtId="0" xfId="0" applyAlignment="1" applyBorder="1" applyFont="1">
      <alignment horizontal="center" shrinkToFit="0" vertical="center" wrapText="1"/>
    </xf>
    <xf borderId="35" fillId="12" fontId="6" numFmtId="164" xfId="0" applyAlignment="1" applyBorder="1" applyFont="1" applyNumberFormat="1">
      <alignment horizontal="center" shrinkToFit="0" vertical="center" wrapText="1"/>
    </xf>
    <xf borderId="36" fillId="12" fontId="6" numFmtId="165" xfId="0" applyAlignment="1" applyBorder="1" applyFont="1" applyNumberFormat="1">
      <alignment horizontal="center" shrinkToFit="0" vertical="center" wrapText="1"/>
    </xf>
    <xf borderId="0" fillId="12" fontId="8" numFmtId="0" xfId="0" applyFont="1"/>
    <xf borderId="0" fillId="12" fontId="9" numFmtId="0" xfId="0" applyAlignment="1" applyFont="1">
      <alignment horizontal="center" shrinkToFit="0" vertical="center" wrapText="1"/>
    </xf>
    <xf borderId="21" fillId="12" fontId="6" numFmtId="0" xfId="0" applyAlignment="1" applyBorder="1" applyFont="1">
      <alignment horizontal="center" readingOrder="0" shrinkToFit="0" vertical="center" wrapText="1"/>
    </xf>
    <xf borderId="15" fillId="12" fontId="6" numFmtId="0" xfId="0" applyAlignment="1" applyBorder="1" applyFont="1">
      <alignment horizontal="center" shrinkToFit="0" vertical="center" wrapText="1"/>
    </xf>
    <xf borderId="0" fillId="13" fontId="9" numFmtId="0" xfId="0" applyAlignment="1" applyFill="1" applyFont="1">
      <alignment horizontal="center" shrinkToFit="0" vertical="center" wrapText="1"/>
    </xf>
    <xf borderId="29" fillId="13" fontId="6" numFmtId="0" xfId="0" applyAlignment="1" applyBorder="1" applyFont="1">
      <alignment horizontal="center" shrinkToFit="0" vertical="center" wrapText="1"/>
    </xf>
    <xf borderId="14" fillId="13" fontId="6" numFmtId="0" xfId="0" applyAlignment="1" applyBorder="1" applyFont="1">
      <alignment horizontal="center" shrinkToFit="0" vertical="center" wrapText="1"/>
    </xf>
    <xf borderId="30" fillId="13" fontId="6" numFmtId="0" xfId="0" applyAlignment="1" applyBorder="1" applyFont="1">
      <alignment horizontal="center" shrinkToFit="0" vertical="center" wrapText="1"/>
    </xf>
    <xf borderId="35" fillId="13" fontId="6" numFmtId="0" xfId="0" applyAlignment="1" applyBorder="1" applyFont="1">
      <alignment horizontal="center" shrinkToFit="0" vertical="center" wrapText="1"/>
    </xf>
    <xf borderId="35" fillId="13" fontId="6" numFmtId="164" xfId="0" applyAlignment="1" applyBorder="1" applyFont="1" applyNumberFormat="1">
      <alignment horizontal="center" shrinkToFit="0" vertical="center" wrapText="1"/>
    </xf>
    <xf borderId="36" fillId="13" fontId="6" numFmtId="165" xfId="0" applyAlignment="1" applyBorder="1" applyFont="1" applyNumberFormat="1">
      <alignment horizontal="center" shrinkToFit="0" vertical="center" wrapText="1"/>
    </xf>
    <xf borderId="0" fillId="13" fontId="8" numFmtId="0" xfId="0" applyFont="1"/>
    <xf borderId="0" fillId="14" fontId="9" numFmtId="0" xfId="0" applyAlignment="1" applyFill="1" applyFont="1">
      <alignment horizontal="center" shrinkToFit="0" vertical="center" wrapText="1"/>
    </xf>
    <xf borderId="29" fillId="14" fontId="6" numFmtId="0" xfId="0" applyAlignment="1" applyBorder="1" applyFont="1">
      <alignment horizontal="center" shrinkToFit="0" vertical="center" wrapText="1"/>
    </xf>
    <xf borderId="14" fillId="14" fontId="6" numFmtId="0" xfId="0" applyAlignment="1" applyBorder="1" applyFont="1">
      <alignment horizontal="center" shrinkToFit="0" vertical="center" wrapText="1"/>
    </xf>
    <xf borderId="30" fillId="14" fontId="6" numFmtId="0" xfId="0" applyAlignment="1" applyBorder="1" applyFont="1">
      <alignment horizontal="center" shrinkToFit="0" vertical="center" wrapText="1"/>
    </xf>
    <xf borderId="35" fillId="14" fontId="6" numFmtId="164" xfId="0" applyAlignment="1" applyBorder="1" applyFont="1" applyNumberFormat="1">
      <alignment horizontal="center" shrinkToFit="0" vertical="center" wrapText="1"/>
    </xf>
    <xf borderId="36" fillId="14" fontId="6" numFmtId="165" xfId="0" applyAlignment="1" applyBorder="1" applyFont="1" applyNumberFormat="1">
      <alignment horizontal="center" shrinkToFit="0" vertical="center" wrapText="1"/>
    </xf>
    <xf borderId="0" fillId="14" fontId="8" numFmtId="0" xfId="0" applyFont="1"/>
    <xf borderId="0" fillId="0" fontId="9" numFmtId="0" xfId="0" applyAlignment="1" applyFont="1">
      <alignment horizontal="center" shrinkToFit="0" vertical="center" wrapText="1"/>
    </xf>
    <xf borderId="29" fillId="0" fontId="6" numFmtId="0" xfId="0" applyAlignment="1" applyBorder="1" applyFont="1">
      <alignment horizontal="center" shrinkToFit="0" vertical="center" wrapText="1"/>
    </xf>
    <xf borderId="14" fillId="0" fontId="6" numFmtId="0" xfId="0" applyAlignment="1" applyBorder="1" applyFont="1">
      <alignment horizontal="center" shrinkToFit="0" vertical="center" wrapText="1"/>
    </xf>
    <xf borderId="30" fillId="0" fontId="6" numFmtId="0" xfId="0" applyAlignment="1" applyBorder="1" applyFont="1">
      <alignment horizontal="center" shrinkToFit="0" vertical="center" wrapText="1"/>
    </xf>
    <xf borderId="35" fillId="0" fontId="6" numFmtId="0" xfId="0" applyAlignment="1" applyBorder="1" applyFont="1">
      <alignment horizontal="center" shrinkToFit="0" vertical="center" wrapText="1"/>
    </xf>
    <xf borderId="35" fillId="0" fontId="6" numFmtId="164" xfId="0" applyAlignment="1" applyBorder="1" applyFont="1" applyNumberFormat="1">
      <alignment horizontal="center" shrinkToFit="0" vertical="center" wrapText="1"/>
    </xf>
    <xf borderId="36" fillId="0" fontId="6" numFmtId="165" xfId="0" applyAlignment="1" applyBorder="1" applyFont="1" applyNumberFormat="1">
      <alignment horizontal="center" shrinkToFit="0" vertical="center" wrapText="1"/>
    </xf>
    <xf borderId="33" fillId="0" fontId="6" numFmtId="0" xfId="0" applyAlignment="1" applyBorder="1" applyFont="1">
      <alignment horizontal="center" shrinkToFit="0" vertical="center" wrapText="1"/>
    </xf>
    <xf borderId="37" fillId="0" fontId="6" numFmtId="0" xfId="0" applyAlignment="1" applyBorder="1" applyFont="1">
      <alignment horizontal="center" shrinkToFit="0" vertical="center" wrapText="1"/>
    </xf>
    <xf borderId="34" fillId="0" fontId="6" numFmtId="0" xfId="0" applyAlignment="1" applyBorder="1" applyFont="1">
      <alignment horizontal="center" shrinkToFit="0" vertical="center" wrapText="1"/>
    </xf>
    <xf borderId="38" fillId="0" fontId="6" numFmtId="0" xfId="0" applyAlignment="1" applyBorder="1" applyFont="1">
      <alignment horizontal="center" shrinkToFit="0" vertical="center" wrapText="1"/>
    </xf>
    <xf borderId="38" fillId="0" fontId="6" numFmtId="164" xfId="0" applyAlignment="1" applyBorder="1" applyFont="1" applyNumberFormat="1">
      <alignment horizontal="center" shrinkToFit="0" vertical="center" wrapText="1"/>
    </xf>
    <xf borderId="39" fillId="0" fontId="6" numFmtId="165" xfId="0" applyAlignment="1" applyBorder="1" applyFont="1" applyNumberFormat="1">
      <alignment horizontal="center" shrinkToFit="0" vertical="center" wrapText="1"/>
    </xf>
    <xf borderId="0" fillId="0" fontId="10" numFmtId="0" xfId="0" applyFont="1"/>
    <xf borderId="1" fillId="0" fontId="11" numFmtId="0" xfId="0" applyAlignment="1" applyBorder="1" applyFont="1">
      <alignment horizontal="center"/>
    </xf>
    <xf borderId="4" fillId="15" fontId="11" numFmtId="0" xfId="0" applyAlignment="1" applyBorder="1" applyFill="1" applyFont="1">
      <alignment horizontal="center" shrinkToFit="0" vertical="center" wrapText="1"/>
    </xf>
    <xf borderId="40" fillId="15" fontId="11" numFmtId="0" xfId="0" applyAlignment="1" applyBorder="1" applyFont="1">
      <alignment horizontal="center" shrinkToFit="0" vertical="center" wrapText="1"/>
    </xf>
    <xf borderId="41" fillId="15" fontId="11" numFmtId="0" xfId="0" applyAlignment="1" applyBorder="1" applyFont="1">
      <alignment horizontal="center" shrinkToFit="0" vertical="center" wrapText="1"/>
    </xf>
    <xf borderId="42" fillId="16" fontId="11" numFmtId="0" xfId="0" applyAlignment="1" applyBorder="1" applyFill="1" applyFont="1">
      <alignment horizontal="center" vertical="center"/>
    </xf>
    <xf borderId="21" fillId="0" fontId="10" numFmtId="0" xfId="0" applyAlignment="1" applyBorder="1" applyFont="1">
      <alignment horizontal="center" shrinkToFit="0" vertical="center" wrapText="1"/>
    </xf>
    <xf borderId="22" fillId="0" fontId="10" numFmtId="0" xfId="0" applyAlignment="1" applyBorder="1" applyFont="1">
      <alignment horizontal="center" shrinkToFit="0" vertical="center" wrapText="1"/>
    </xf>
    <xf borderId="29" fillId="17" fontId="11" numFmtId="0" xfId="0" applyAlignment="1" applyBorder="1" applyFill="1" applyFont="1">
      <alignment horizontal="center" vertical="center"/>
    </xf>
    <xf borderId="30" fillId="0" fontId="10" numFmtId="0" xfId="0" applyAlignment="1" applyBorder="1" applyFont="1">
      <alignment horizontal="center" shrinkToFit="0" vertical="center" wrapText="1"/>
    </xf>
    <xf borderId="35" fillId="0" fontId="10" numFmtId="0" xfId="0" applyAlignment="1" applyBorder="1" applyFont="1">
      <alignment horizontal="center" shrinkToFit="0" vertical="center" wrapText="1"/>
    </xf>
    <xf borderId="29" fillId="18" fontId="11" numFmtId="0" xfId="0" applyAlignment="1" applyBorder="1" applyFill="1" applyFont="1">
      <alignment horizontal="center" vertical="center"/>
    </xf>
    <xf borderId="29" fillId="19" fontId="11" numFmtId="0" xfId="0" applyAlignment="1" applyBorder="1" applyFill="1" applyFont="1">
      <alignment horizontal="center" vertical="center"/>
    </xf>
    <xf borderId="33" fillId="20" fontId="11" numFmtId="0" xfId="0" applyAlignment="1" applyBorder="1" applyFill="1" applyFont="1">
      <alignment horizontal="center" vertical="center"/>
    </xf>
    <xf borderId="34" fillId="0" fontId="10" numFmtId="0" xfId="0" applyAlignment="1" applyBorder="1" applyFont="1">
      <alignment horizontal="center" shrinkToFit="0" vertical="center" wrapText="1"/>
    </xf>
    <xf borderId="38" fillId="0" fontId="10" numFmtId="0" xfId="0" applyAlignment="1" applyBorder="1" applyFont="1">
      <alignment horizontal="center" shrinkToFit="0" vertical="center" wrapText="1"/>
    </xf>
    <xf borderId="0" fillId="0" fontId="12" numFmtId="0" xfId="0" applyFont="1"/>
    <xf borderId="43" fillId="15" fontId="11" numFmtId="0" xfId="0" applyAlignment="1" applyBorder="1" applyFont="1">
      <alignment horizontal="center" vertical="center"/>
    </xf>
    <xf borderId="44" fillId="15" fontId="11" numFmtId="0" xfId="0" applyAlignment="1" applyBorder="1" applyFont="1">
      <alignment horizontal="center" vertical="center"/>
    </xf>
    <xf borderId="35" fillId="0" fontId="10" numFmtId="49" xfId="0" applyAlignment="1" applyBorder="1" applyFont="1" applyNumberFormat="1">
      <alignment horizontal="center" shrinkToFit="0" vertical="center" wrapText="1"/>
    </xf>
    <xf borderId="38" fillId="0" fontId="10" numFmtId="49" xfId="0" applyAlignment="1" applyBorder="1" applyFont="1" applyNumberFormat="1">
      <alignment horizontal="center" shrinkToFit="0" vertical="center" wrapText="1"/>
    </xf>
    <xf borderId="45" fillId="15" fontId="11" numFmtId="0" xfId="0" applyAlignment="1" applyBorder="1" applyFont="1">
      <alignment horizontal="center" textRotation="90" vertical="center"/>
    </xf>
    <xf borderId="46" fillId="20" fontId="11" numFmtId="0" xfId="0" applyAlignment="1" applyBorder="1" applyFont="1">
      <alignment horizontal="center" shrinkToFit="0" vertical="center" wrapText="1"/>
    </xf>
    <xf borderId="46" fillId="18" fontId="10" numFmtId="0" xfId="0" applyAlignment="1" applyBorder="1" applyFont="1">
      <alignment horizontal="center" shrinkToFit="0" vertical="center" wrapText="1"/>
    </xf>
    <xf borderId="46" fillId="19" fontId="10" numFmtId="0" xfId="0" applyAlignment="1" applyBorder="1" applyFont="1">
      <alignment horizontal="center" shrinkToFit="0" vertical="center" wrapText="1"/>
    </xf>
    <xf borderId="46" fillId="20" fontId="10" numFmtId="0" xfId="0" applyAlignment="1" applyBorder="1" applyFont="1">
      <alignment horizontal="center" shrinkToFit="0" vertical="center" wrapText="1"/>
    </xf>
    <xf borderId="47" fillId="20" fontId="10" numFmtId="0" xfId="0" applyAlignment="1" applyBorder="1" applyFont="1">
      <alignment horizontal="center" shrinkToFit="0" vertical="center" wrapText="1"/>
    </xf>
    <xf borderId="48" fillId="0" fontId="2" numFmtId="0" xfId="0" applyBorder="1" applyFont="1"/>
    <xf borderId="30" fillId="19" fontId="11" numFmtId="0" xfId="0" applyAlignment="1" applyBorder="1" applyFont="1">
      <alignment horizontal="center" shrinkToFit="0" vertical="center" wrapText="1"/>
    </xf>
    <xf borderId="30" fillId="17" fontId="10" numFmtId="0" xfId="0" applyAlignment="1" applyBorder="1" applyFont="1">
      <alignment horizontal="center" shrinkToFit="0" vertical="center" wrapText="1"/>
    </xf>
    <xf borderId="30" fillId="18" fontId="10" numFmtId="0" xfId="0" applyAlignment="1" applyBorder="1" applyFont="1">
      <alignment horizontal="center" shrinkToFit="0" vertical="center" wrapText="1"/>
    </xf>
    <xf borderId="30" fillId="19" fontId="10" numFmtId="0" xfId="0" applyAlignment="1" applyBorder="1" applyFont="1">
      <alignment horizontal="center" shrinkToFit="0" vertical="center" wrapText="1"/>
    </xf>
    <xf borderId="35" fillId="20" fontId="10" numFmtId="0" xfId="0" applyAlignment="1" applyBorder="1" applyFont="1">
      <alignment horizontal="center" shrinkToFit="0" vertical="center" wrapText="1"/>
    </xf>
    <xf borderId="30" fillId="18" fontId="11" numFmtId="0" xfId="0" applyAlignment="1" applyBorder="1" applyFont="1">
      <alignment horizontal="center" shrinkToFit="0" vertical="center" wrapText="1"/>
    </xf>
    <xf borderId="35" fillId="19" fontId="10" numFmtId="0" xfId="0" applyAlignment="1" applyBorder="1" applyFont="1">
      <alignment horizontal="center" shrinkToFit="0" vertical="center" wrapText="1"/>
    </xf>
    <xf borderId="30" fillId="17" fontId="11" numFmtId="0" xfId="0" applyAlignment="1" applyBorder="1" applyFont="1">
      <alignment horizontal="center" shrinkToFit="0" vertical="center" wrapText="1"/>
    </xf>
    <xf borderId="35" fillId="18" fontId="10" numFmtId="0" xfId="0" applyAlignment="1" applyBorder="1" applyFont="1">
      <alignment horizontal="center" shrinkToFit="0" vertical="center" wrapText="1"/>
    </xf>
    <xf borderId="30" fillId="16" fontId="11" numFmtId="0" xfId="0" applyAlignment="1" applyBorder="1" applyFont="1">
      <alignment horizontal="center" shrinkToFit="0" vertical="center" wrapText="1"/>
    </xf>
    <xf borderId="49" fillId="0" fontId="10" numFmtId="0" xfId="0" applyBorder="1" applyFont="1"/>
    <xf borderId="50" fillId="0" fontId="10" numFmtId="0" xfId="0" applyBorder="1" applyFont="1"/>
    <xf borderId="49" fillId="0" fontId="10" numFmtId="0" xfId="0" applyAlignment="1" applyBorder="1" applyFont="1">
      <alignment horizontal="center"/>
    </xf>
    <xf borderId="35" fillId="20" fontId="11" numFmtId="0" xfId="0" applyAlignment="1" applyBorder="1" applyFont="1">
      <alignment horizontal="center" shrinkToFit="0" vertical="center" wrapText="1"/>
    </xf>
    <xf borderId="51" fillId="0" fontId="2" numFmtId="0" xfId="0" applyBorder="1" applyFont="1"/>
    <xf borderId="52" fillId="0" fontId="2" numFmtId="0" xfId="0" applyBorder="1" applyFont="1"/>
    <xf borderId="52" fillId="0" fontId="10" numFmtId="0" xfId="0" applyBorder="1" applyFont="1"/>
    <xf borderId="53" fillId="15" fontId="11" numFmtId="0" xfId="0" applyAlignment="1" applyBorder="1" applyFont="1">
      <alignment horizontal="center"/>
    </xf>
    <xf borderId="54" fillId="0" fontId="2" numFmtId="0" xfId="0" applyBorder="1" applyFont="1"/>
    <xf borderId="55" fillId="0" fontId="2" numFmtId="0" xfId="0" applyBorder="1" applyFont="1"/>
    <xf borderId="56" fillId="7" fontId="13" numFmtId="0" xfId="0" applyAlignment="1" applyBorder="1" applyFont="1">
      <alignment horizontal="center" vertical="center"/>
    </xf>
    <xf borderId="57" fillId="7" fontId="13" numFmtId="0" xfId="0" applyAlignment="1" applyBorder="1" applyFont="1">
      <alignment horizontal="center" vertical="center"/>
    </xf>
    <xf borderId="57" fillId="8" fontId="9" numFmtId="0" xfId="0" applyAlignment="1" applyBorder="1" applyFont="1">
      <alignment horizontal="center" shrinkToFit="0" vertical="center" wrapText="1"/>
    </xf>
    <xf borderId="57" fillId="9" fontId="9" numFmtId="0" xfId="0" applyAlignment="1" applyBorder="1" applyFont="1">
      <alignment horizontal="center" shrinkToFit="0" vertical="center" wrapText="1"/>
    </xf>
    <xf borderId="58" fillId="9" fontId="9" numFmtId="0" xfId="0" applyAlignment="1" applyBorder="1" applyFont="1">
      <alignment horizontal="center" shrinkToFit="0" vertical="center" wrapText="1"/>
    </xf>
    <xf borderId="29" fillId="0" fontId="9" numFmtId="0" xfId="0" applyAlignment="1" applyBorder="1" applyFont="1">
      <alignment horizontal="center" shrinkToFit="0" vertical="center" wrapText="1"/>
    </xf>
    <xf borderId="14" fillId="0" fontId="9" numFmtId="0" xfId="0" applyAlignment="1" applyBorder="1" applyFont="1">
      <alignment horizontal="center" shrinkToFit="0" vertical="center" wrapText="1"/>
    </xf>
    <xf borderId="18" fillId="0" fontId="9" numFmtId="164" xfId="0" applyAlignment="1" applyBorder="1" applyFont="1" applyNumberFormat="1">
      <alignment horizontal="center" shrinkToFit="0" vertical="center" wrapText="1"/>
    </xf>
    <xf borderId="33" fillId="0" fontId="9" numFmtId="0" xfId="0" applyAlignment="1" applyBorder="1" applyFont="1">
      <alignment horizontal="center" shrinkToFit="0" vertical="center" wrapText="1"/>
    </xf>
    <xf borderId="37" fillId="0" fontId="9" numFmtId="0" xfId="0" applyAlignment="1" applyBorder="1" applyFont="1">
      <alignment horizontal="center" shrinkToFit="0" vertical="center" wrapText="1"/>
    </xf>
    <xf borderId="55" fillId="0" fontId="9" numFmtId="164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7">
    <dxf>
      <font/>
      <fill>
        <patternFill patternType="solid">
          <fgColor rgb="FF00B050"/>
          <bgColor rgb="FF00B05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00B0F0"/>
          <bgColor rgb="FF00B0F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33CC33"/>
          <bgColor rgb="FF33CC33"/>
        </patternFill>
      </fill>
      <border/>
    </dxf>
    <dxf>
      <font/>
      <fill>
        <patternFill patternType="solid">
          <fgColor rgb="FFE36C09"/>
          <bgColor rgb="FFE36C09"/>
        </patternFill>
      </fill>
      <border/>
    </dxf>
    <dxf>
      <font/>
      <fill>
        <patternFill patternType="solid">
          <fgColor rgb="FF0C0C0C"/>
          <bgColor rgb="FF0C0C0C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externalLink" Target="externalLinks/externalLink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314325</xdr:colOff>
      <xdr:row>1</xdr:row>
      <xdr:rowOff>47625</xdr:rowOff>
    </xdr:from>
    <xdr:ext cx="361950" cy="4191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142875</xdr:colOff>
      <xdr:row>0</xdr:row>
      <xdr:rowOff>66675</xdr:rowOff>
    </xdr:from>
    <xdr:ext cx="5572125" cy="34575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142875</xdr:colOff>
      <xdr:row>0</xdr:row>
      <xdr:rowOff>57150</xdr:rowOff>
    </xdr:from>
    <xdr:ext cx="5553075" cy="34671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T:\GEST&#195;O%20DE%20RISCOS%20E%20INTEGRIDADE\RISCOS%20PDU\PLANILHAS%20MODELO_PGR\Modelo_Apresenta&#231;&#227;o_Preenchido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lanilha de Gestão de Riscos"/>
      <sheetName val="Matriz Probabilidade Impacto"/>
      <sheetName val="Matriz Nível de Risco"/>
      <sheetName val="Matriz probabilidade X impacto"/>
      <sheetName val="Escala Probabilidade e Impacto"/>
      <sheetName val="Resumo da Gestão de Risco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3.25"/>
    <col customWidth="1" min="2" max="2" width="8.13"/>
    <col customWidth="1" min="3" max="3" width="36.0"/>
    <col customWidth="1" min="4" max="4" width="39.75"/>
    <col customWidth="1" min="5" max="5" width="34.38"/>
    <col customWidth="1" min="6" max="6" width="72.0"/>
    <col customWidth="1" min="7" max="7" width="45.13"/>
    <col customWidth="1" min="8" max="8" width="16.63"/>
    <col customWidth="1" min="9" max="9" width="10.75"/>
    <col customWidth="1" min="10" max="10" width="16.63"/>
    <col customWidth="1" min="11" max="11" width="10.75"/>
    <col customWidth="1" min="12" max="12" width="16.63"/>
    <col customWidth="1" min="13" max="13" width="10.75"/>
    <col customWidth="1" min="14" max="14" width="25.38"/>
    <col customWidth="1" min="15" max="18" width="14.63"/>
    <col customWidth="1" min="19" max="19" width="21.13"/>
    <col customWidth="1" min="20" max="20" width="67.0"/>
    <col customWidth="1" min="21" max="21" width="23.13"/>
    <col customWidth="1" min="22" max="22" width="21.38"/>
    <col customWidth="1" min="23" max="23" width="76.0"/>
    <col customWidth="1" min="24" max="26" width="14.38"/>
  </cols>
  <sheetData>
    <row r="1" ht="10.5" customHeight="1"/>
    <row r="2" ht="42.75" customHeight="1">
      <c r="B2" s="1" t="s">
        <v>0</v>
      </c>
      <c r="C2" s="2"/>
      <c r="D2" s="3"/>
      <c r="F2" s="4" t="s">
        <v>1</v>
      </c>
      <c r="G2" s="5" t="s">
        <v>2</v>
      </c>
      <c r="H2" s="3"/>
    </row>
    <row r="3" ht="6.0" customHeight="1"/>
    <row r="4" ht="9.0" customHeight="1"/>
    <row r="5" ht="21.75" customHeight="1">
      <c r="B5" s="6" t="s">
        <v>3</v>
      </c>
      <c r="C5" s="7"/>
      <c r="D5" s="7"/>
      <c r="E5" s="7"/>
      <c r="F5" s="7"/>
      <c r="G5" s="8"/>
      <c r="H5" s="9" t="s">
        <v>4</v>
      </c>
      <c r="I5" s="7"/>
      <c r="J5" s="7"/>
      <c r="K5" s="7"/>
      <c r="L5" s="7"/>
      <c r="M5" s="7"/>
      <c r="N5" s="8"/>
      <c r="O5" s="10" t="s">
        <v>5</v>
      </c>
      <c r="P5" s="7"/>
      <c r="Q5" s="7"/>
      <c r="R5" s="7"/>
      <c r="S5" s="7"/>
      <c r="T5" s="7"/>
      <c r="U5" s="7"/>
      <c r="V5" s="8"/>
      <c r="W5" s="11" t="s">
        <v>6</v>
      </c>
    </row>
    <row r="6" ht="21.75" customHeight="1">
      <c r="B6" s="12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4" t="s">
        <v>12</v>
      </c>
      <c r="H6" s="15" t="s">
        <v>13</v>
      </c>
      <c r="I6" s="16"/>
      <c r="J6" s="17" t="s">
        <v>14</v>
      </c>
      <c r="K6" s="16"/>
      <c r="L6" s="17" t="s">
        <v>15</v>
      </c>
      <c r="M6" s="16"/>
      <c r="N6" s="18" t="s">
        <v>16</v>
      </c>
      <c r="O6" s="19" t="s">
        <v>17</v>
      </c>
      <c r="P6" s="20"/>
      <c r="Q6" s="20"/>
      <c r="R6" s="16"/>
      <c r="S6" s="21" t="s">
        <v>18</v>
      </c>
      <c r="T6" s="22" t="s">
        <v>19</v>
      </c>
      <c r="U6" s="20"/>
      <c r="V6" s="23"/>
      <c r="W6" s="24" t="s">
        <v>20</v>
      </c>
    </row>
    <row r="7">
      <c r="B7" s="25"/>
      <c r="C7" s="26"/>
      <c r="D7" s="26"/>
      <c r="E7" s="26"/>
      <c r="F7" s="26"/>
      <c r="G7" s="27"/>
      <c r="H7" s="28" t="s">
        <v>21</v>
      </c>
      <c r="I7" s="29" t="s">
        <v>22</v>
      </c>
      <c r="J7" s="29" t="s">
        <v>21</v>
      </c>
      <c r="K7" s="29" t="s">
        <v>22</v>
      </c>
      <c r="L7" s="29" t="s">
        <v>23</v>
      </c>
      <c r="M7" s="29" t="s">
        <v>22</v>
      </c>
      <c r="N7" s="27"/>
      <c r="O7" s="30" t="s">
        <v>24</v>
      </c>
      <c r="P7" s="31" t="s">
        <v>25</v>
      </c>
      <c r="Q7" s="31" t="s">
        <v>26</v>
      </c>
      <c r="R7" s="31" t="s">
        <v>27</v>
      </c>
      <c r="S7" s="31" t="s">
        <v>28</v>
      </c>
      <c r="T7" s="31" t="s">
        <v>29</v>
      </c>
      <c r="U7" s="31" t="s">
        <v>30</v>
      </c>
      <c r="V7" s="32" t="s">
        <v>31</v>
      </c>
      <c r="W7" s="33"/>
    </row>
    <row r="8">
      <c r="A8" s="34"/>
      <c r="B8" s="35">
        <v>1.0</v>
      </c>
      <c r="C8" s="36" t="s">
        <v>32</v>
      </c>
      <c r="D8" s="36" t="s">
        <v>33</v>
      </c>
      <c r="E8" s="37" t="s">
        <v>34</v>
      </c>
      <c r="F8" s="36" t="s">
        <v>35</v>
      </c>
      <c r="G8" s="38" t="s">
        <v>36</v>
      </c>
      <c r="H8" s="39" t="s">
        <v>37</v>
      </c>
      <c r="I8" s="40">
        <f>IF(H8="","",VLOOKUP(H8,'Matriz Probabilidade Impacto'!$C$5:$E$10,2,FALSE))</f>
        <v>2</v>
      </c>
      <c r="J8" s="40" t="s">
        <v>38</v>
      </c>
      <c r="K8" s="40">
        <f>IF(J8="","",VLOOKUP(J8,'Matriz Probabilidade Impacto'!$C$16:$D$20,2,FALSE))</f>
        <v>8</v>
      </c>
      <c r="L8" s="40" t="str">
        <f t="shared" ref="L8:L106" si="1">IF(M8="","",IF(M8&lt;10,"Risco Baixo",IF(M8&lt;40,"Risco Médio",IF(M8&lt;80,"Risco Alto",IF(M8&lt;101,"Risco Extremo")))))</f>
        <v>Risco Médio</v>
      </c>
      <c r="M8" s="40">
        <f t="shared" ref="M8:M106" si="2">IF(J8="","",I8*K8)</f>
        <v>16</v>
      </c>
      <c r="N8" s="40" t="str">
        <f t="shared" ref="N8:N106" si="3">IF(L8="","",IF(L8="Risco Baixo","O risco baixo está dentro do apetite a riscos da UFPA, portanto, deve ser apenas monitorado.",IF(L8="Risco Médio","O risco médio está dentro do apetite a riscos da UFPA, portanto, deve ser apenas monitorado.",IF(L8="Risco Alto","O risco alto deverá ser priorizado para tratamento, pois está fora do limite de apetite tolerado.",IF(L8="Risco Extremo","O risco extremo deverá ser priorizado para tratamento, pois está fora do limite de apetite tolerado.",)))))</f>
        <v>O risco médio está dentro do apetite a riscos da UFPA, portanto, deve ser apenas monitorado.</v>
      </c>
      <c r="O8" s="41" t="s">
        <v>39</v>
      </c>
      <c r="P8" s="39" t="s">
        <v>39</v>
      </c>
      <c r="Q8" s="39" t="s">
        <v>39</v>
      </c>
      <c r="R8" s="39" t="s">
        <v>39</v>
      </c>
      <c r="S8" s="40" t="s">
        <v>40</v>
      </c>
      <c r="T8" s="42" t="s">
        <v>41</v>
      </c>
      <c r="U8" s="36" t="s">
        <v>33</v>
      </c>
      <c r="V8" s="43" t="s">
        <v>42</v>
      </c>
      <c r="W8" s="40" t="s">
        <v>43</v>
      </c>
      <c r="X8" s="44"/>
      <c r="Y8" s="44"/>
      <c r="Z8" s="44"/>
    </row>
    <row r="9">
      <c r="A9" s="34"/>
      <c r="B9" s="39">
        <v>2.0</v>
      </c>
      <c r="C9" s="40" t="s">
        <v>32</v>
      </c>
      <c r="D9" s="40" t="s">
        <v>33</v>
      </c>
      <c r="E9" s="45" t="s">
        <v>44</v>
      </c>
      <c r="F9" s="40" t="s">
        <v>45</v>
      </c>
      <c r="G9" s="46" t="s">
        <v>46</v>
      </c>
      <c r="H9" s="39" t="s">
        <v>37</v>
      </c>
      <c r="I9" s="40">
        <f>IF(H9="","",VLOOKUP(H9,'Matriz Probabilidade Impacto'!$C$5:$E$10,2,FALSE))</f>
        <v>2</v>
      </c>
      <c r="J9" s="40" t="s">
        <v>47</v>
      </c>
      <c r="K9" s="40">
        <f>IF(J9="","",VLOOKUP(J9,'Matriz Probabilidade Impacto'!$C$16:$D$20,2,FALSE))</f>
        <v>5</v>
      </c>
      <c r="L9" s="40" t="str">
        <f t="shared" si="1"/>
        <v>Risco Médio</v>
      </c>
      <c r="M9" s="40">
        <f t="shared" si="2"/>
        <v>10</v>
      </c>
      <c r="N9" s="40" t="str">
        <f t="shared" si="3"/>
        <v>O risco médio está dentro do apetite a riscos da UFPA, portanto, deve ser apenas monitorado.</v>
      </c>
      <c r="O9" s="39" t="s">
        <v>39</v>
      </c>
      <c r="P9" s="39" t="s">
        <v>39</v>
      </c>
      <c r="Q9" s="39" t="s">
        <v>39</v>
      </c>
      <c r="R9" s="39" t="s">
        <v>39</v>
      </c>
      <c r="S9" s="40" t="s">
        <v>40</v>
      </c>
      <c r="T9" s="47" t="s">
        <v>48</v>
      </c>
      <c r="U9" s="36" t="s">
        <v>33</v>
      </c>
      <c r="V9" s="43" t="s">
        <v>42</v>
      </c>
      <c r="W9" s="40" t="s">
        <v>49</v>
      </c>
      <c r="X9" s="44"/>
      <c r="Y9" s="44"/>
      <c r="Z9" s="44"/>
    </row>
    <row r="10">
      <c r="A10" s="34"/>
      <c r="B10" s="39">
        <v>3.0</v>
      </c>
      <c r="C10" s="40" t="s">
        <v>50</v>
      </c>
      <c r="D10" s="40" t="s">
        <v>33</v>
      </c>
      <c r="E10" s="45" t="s">
        <v>51</v>
      </c>
      <c r="F10" s="40" t="s">
        <v>52</v>
      </c>
      <c r="G10" s="46" t="s">
        <v>53</v>
      </c>
      <c r="H10" s="39" t="s">
        <v>54</v>
      </c>
      <c r="I10" s="40">
        <f>IF(H10="","",VLOOKUP(H10,'Matriz Probabilidade Impacto'!$C$5:$E$10,2,FALSE))</f>
        <v>5</v>
      </c>
      <c r="J10" s="40" t="s">
        <v>55</v>
      </c>
      <c r="K10" s="40">
        <f>IF(J10="","",VLOOKUP(J10,'Matriz Probabilidade Impacto'!$C$16:$D$20,2,FALSE))</f>
        <v>10</v>
      </c>
      <c r="L10" s="40" t="str">
        <f t="shared" si="1"/>
        <v>Risco Alto</v>
      </c>
      <c r="M10" s="40">
        <f t="shared" si="2"/>
        <v>50</v>
      </c>
      <c r="N10" s="40" t="str">
        <f t="shared" si="3"/>
        <v>O risco alto deverá ser priorizado para tratamento, pois está fora do limite de apetite tolerado.</v>
      </c>
      <c r="O10" s="40" t="s">
        <v>40</v>
      </c>
      <c r="P10" s="39" t="s">
        <v>39</v>
      </c>
      <c r="Q10" s="39" t="s">
        <v>39</v>
      </c>
      <c r="R10" s="39" t="s">
        <v>39</v>
      </c>
      <c r="S10" s="40" t="s">
        <v>40</v>
      </c>
      <c r="T10" s="40" t="s">
        <v>56</v>
      </c>
      <c r="U10" s="36" t="s">
        <v>33</v>
      </c>
      <c r="V10" s="43" t="s">
        <v>42</v>
      </c>
      <c r="W10" s="40" t="s">
        <v>57</v>
      </c>
      <c r="X10" s="44"/>
      <c r="Y10" s="44"/>
      <c r="Z10" s="44"/>
    </row>
    <row r="11">
      <c r="A11" s="34"/>
      <c r="B11" s="48">
        <v>4.0</v>
      </c>
      <c r="C11" s="49" t="s">
        <v>58</v>
      </c>
      <c r="D11" s="49" t="s">
        <v>33</v>
      </c>
      <c r="E11" s="50" t="s">
        <v>59</v>
      </c>
      <c r="F11" s="49" t="s">
        <v>60</v>
      </c>
      <c r="G11" s="51" t="s">
        <v>61</v>
      </c>
      <c r="H11" s="39" t="s">
        <v>54</v>
      </c>
      <c r="I11" s="40">
        <f>IF(H11="","",VLOOKUP(H11,'Matriz Probabilidade Impacto'!$C$5:$E$10,2,FALSE))</f>
        <v>5</v>
      </c>
      <c r="J11" s="40" t="s">
        <v>38</v>
      </c>
      <c r="K11" s="40">
        <f>IF(J11="","",VLOOKUP(J11,'Matriz Probabilidade Impacto'!$C$16:$D$20,2,FALSE))</f>
        <v>8</v>
      </c>
      <c r="L11" s="40" t="str">
        <f t="shared" si="1"/>
        <v>Risco Alto</v>
      </c>
      <c r="M11" s="40">
        <f t="shared" si="2"/>
        <v>40</v>
      </c>
      <c r="N11" s="40" t="str">
        <f t="shared" si="3"/>
        <v>O risco alto deverá ser priorizado para tratamento, pois está fora do limite de apetite tolerado.</v>
      </c>
      <c r="O11" s="40" t="s">
        <v>40</v>
      </c>
      <c r="P11" s="39" t="s">
        <v>39</v>
      </c>
      <c r="Q11" s="40" t="s">
        <v>40</v>
      </c>
      <c r="R11" s="39" t="s">
        <v>39</v>
      </c>
      <c r="S11" s="40" t="s">
        <v>40</v>
      </c>
      <c r="T11" s="52" t="s">
        <v>62</v>
      </c>
      <c r="U11" s="36" t="s">
        <v>33</v>
      </c>
      <c r="V11" s="43" t="s">
        <v>42</v>
      </c>
      <c r="W11" s="40" t="s">
        <v>63</v>
      </c>
      <c r="X11" s="44"/>
      <c r="Y11" s="44"/>
      <c r="Z11" s="44"/>
    </row>
    <row r="12">
      <c r="A12" s="53"/>
      <c r="B12" s="54">
        <v>5.0</v>
      </c>
      <c r="C12" s="54" t="s">
        <v>64</v>
      </c>
      <c r="D12" s="40" t="s">
        <v>33</v>
      </c>
      <c r="E12" s="54" t="s">
        <v>65</v>
      </c>
      <c r="F12" s="54" t="s">
        <v>66</v>
      </c>
      <c r="G12" s="54" t="s">
        <v>67</v>
      </c>
      <c r="H12" s="39" t="s">
        <v>68</v>
      </c>
      <c r="I12" s="40">
        <f>IF(H12="","",VLOOKUP(H12,'Matriz Probabilidade Impacto'!$C$5:$E$10,2,FALSE))</f>
        <v>1</v>
      </c>
      <c r="J12" s="40" t="s">
        <v>38</v>
      </c>
      <c r="K12" s="40">
        <f>IF(J12="","",VLOOKUP(J12,'Matriz Probabilidade Impacto'!$C$16:$D$20,2,FALSE))</f>
        <v>8</v>
      </c>
      <c r="L12" s="40" t="str">
        <f t="shared" si="1"/>
        <v>Risco Baixo</v>
      </c>
      <c r="M12" s="40">
        <f t="shared" si="2"/>
        <v>8</v>
      </c>
      <c r="N12" s="40" t="str">
        <f t="shared" si="3"/>
        <v>O risco baixo está dentro do apetite a riscos da UFPA, portanto, deve ser apenas monitorado.</v>
      </c>
      <c r="O12" s="39" t="s">
        <v>39</v>
      </c>
      <c r="P12" s="39" t="s">
        <v>39</v>
      </c>
      <c r="Q12" s="39" t="s">
        <v>39</v>
      </c>
      <c r="R12" s="39" t="s">
        <v>39</v>
      </c>
      <c r="S12" s="40" t="s">
        <v>40</v>
      </c>
      <c r="T12" s="49" t="s">
        <v>69</v>
      </c>
      <c r="U12" s="36" t="s">
        <v>33</v>
      </c>
      <c r="V12" s="43" t="s">
        <v>42</v>
      </c>
      <c r="W12" s="40" t="s">
        <v>70</v>
      </c>
      <c r="X12" s="44"/>
      <c r="Y12" s="44"/>
      <c r="Z12" s="44"/>
    </row>
    <row r="13">
      <c r="A13" s="34"/>
      <c r="B13" s="35">
        <v>6.0</v>
      </c>
      <c r="C13" s="36" t="s">
        <v>71</v>
      </c>
      <c r="D13" s="36" t="s">
        <v>33</v>
      </c>
      <c r="E13" s="37" t="s">
        <v>72</v>
      </c>
      <c r="F13" s="49" t="s">
        <v>60</v>
      </c>
      <c r="G13" s="38" t="s">
        <v>73</v>
      </c>
      <c r="H13" s="39" t="s">
        <v>37</v>
      </c>
      <c r="I13" s="40">
        <f>IF(H13="","",VLOOKUP(H13,'Matriz Probabilidade Impacto'!$C$5:$E$10,2,FALSE))</f>
        <v>2</v>
      </c>
      <c r="J13" s="40" t="s">
        <v>55</v>
      </c>
      <c r="K13" s="40">
        <f>IF(J13="","",VLOOKUP(J13,'Matriz Probabilidade Impacto'!$C$16:$D$20,2,FALSE))</f>
        <v>10</v>
      </c>
      <c r="L13" s="40" t="str">
        <f t="shared" si="1"/>
        <v>Risco Médio</v>
      </c>
      <c r="M13" s="40">
        <f t="shared" si="2"/>
        <v>20</v>
      </c>
      <c r="N13" s="40" t="str">
        <f t="shared" si="3"/>
        <v>O risco médio está dentro do apetite a riscos da UFPA, portanto, deve ser apenas monitorado.</v>
      </c>
      <c r="O13" s="40" t="s">
        <v>40</v>
      </c>
      <c r="P13" s="39" t="s">
        <v>39</v>
      </c>
      <c r="Q13" s="39" t="s">
        <v>39</v>
      </c>
      <c r="R13" s="39" t="s">
        <v>39</v>
      </c>
      <c r="S13" s="40" t="s">
        <v>40</v>
      </c>
      <c r="T13" s="55" t="s">
        <v>74</v>
      </c>
      <c r="U13" s="36" t="s">
        <v>33</v>
      </c>
      <c r="V13" s="43" t="s">
        <v>42</v>
      </c>
      <c r="W13" s="40" t="s">
        <v>75</v>
      </c>
      <c r="X13" s="44"/>
      <c r="Y13" s="44"/>
      <c r="Z13" s="44"/>
    </row>
    <row r="14">
      <c r="A14" s="34"/>
      <c r="B14" s="39">
        <v>7.0</v>
      </c>
      <c r="C14" s="40" t="s">
        <v>76</v>
      </c>
      <c r="D14" s="40" t="s">
        <v>33</v>
      </c>
      <c r="E14" s="45" t="s">
        <v>77</v>
      </c>
      <c r="F14" s="40" t="s">
        <v>78</v>
      </c>
      <c r="G14" s="46" t="s">
        <v>79</v>
      </c>
      <c r="H14" s="39" t="s">
        <v>54</v>
      </c>
      <c r="I14" s="40">
        <f>IF(H14="","",VLOOKUP(H14,'Matriz Probabilidade Impacto'!$C$5:$E$10,2,FALSE))</f>
        <v>5</v>
      </c>
      <c r="J14" s="40" t="s">
        <v>38</v>
      </c>
      <c r="K14" s="40">
        <f>IF(J14="","",VLOOKUP(J14,'Matriz Probabilidade Impacto'!$C$16:$D$20,2,FALSE))</f>
        <v>8</v>
      </c>
      <c r="L14" s="40" t="str">
        <f t="shared" si="1"/>
        <v>Risco Alto</v>
      </c>
      <c r="M14" s="40">
        <f t="shared" si="2"/>
        <v>40</v>
      </c>
      <c r="N14" s="40" t="str">
        <f t="shared" si="3"/>
        <v>O risco alto deverá ser priorizado para tratamento, pois está fora do limite de apetite tolerado.</v>
      </c>
      <c r="O14" s="39" t="s">
        <v>39</v>
      </c>
      <c r="P14" s="39" t="s">
        <v>39</v>
      </c>
      <c r="Q14" s="40" t="s">
        <v>40</v>
      </c>
      <c r="R14" s="39" t="s">
        <v>39</v>
      </c>
      <c r="S14" s="40" t="s">
        <v>40</v>
      </c>
      <c r="T14" s="36" t="s">
        <v>80</v>
      </c>
      <c r="U14" s="36" t="s">
        <v>33</v>
      </c>
      <c r="V14" s="43" t="s">
        <v>42</v>
      </c>
      <c r="W14" s="40" t="s">
        <v>81</v>
      </c>
      <c r="X14" s="44"/>
      <c r="Y14" s="44"/>
      <c r="Z14" s="44"/>
    </row>
    <row r="15">
      <c r="A15" s="34"/>
      <c r="B15" s="39">
        <v>8.0</v>
      </c>
      <c r="C15" s="40" t="s">
        <v>82</v>
      </c>
      <c r="D15" s="40" t="s">
        <v>33</v>
      </c>
      <c r="E15" s="52" t="s">
        <v>83</v>
      </c>
      <c r="F15" s="56" t="s">
        <v>84</v>
      </c>
      <c r="G15" s="46" t="s">
        <v>85</v>
      </c>
      <c r="H15" s="57" t="s">
        <v>37</v>
      </c>
      <c r="I15" s="58">
        <f>IF(H15="","",VLOOKUP(H15,'Matriz Probabilidade Impacto'!$C$5:$E$10,2,FALSE))</f>
        <v>2</v>
      </c>
      <c r="J15" s="58" t="s">
        <v>55</v>
      </c>
      <c r="K15" s="58">
        <f>IF(J15="","",VLOOKUP(J15,'Matriz Probabilidade Impacto'!$C$16:$D$20,2,FALSE))</f>
        <v>10</v>
      </c>
      <c r="L15" s="58" t="str">
        <f t="shared" si="1"/>
        <v>Risco Médio</v>
      </c>
      <c r="M15" s="58">
        <f t="shared" si="2"/>
        <v>20</v>
      </c>
      <c r="N15" s="58" t="str">
        <f t="shared" si="3"/>
        <v>O risco médio está dentro do apetite a riscos da UFPA, portanto, deve ser apenas monitorado.</v>
      </c>
      <c r="O15" s="39" t="s">
        <v>39</v>
      </c>
      <c r="P15" s="39" t="s">
        <v>39</v>
      </c>
      <c r="Q15" s="40" t="s">
        <v>40</v>
      </c>
      <c r="R15" s="39" t="s">
        <v>39</v>
      </c>
      <c r="S15" s="40" t="s">
        <v>40</v>
      </c>
      <c r="T15" s="42" t="s">
        <v>86</v>
      </c>
      <c r="U15" s="36" t="s">
        <v>33</v>
      </c>
      <c r="V15" s="59" t="s">
        <v>42</v>
      </c>
      <c r="W15" s="52" t="s">
        <v>87</v>
      </c>
      <c r="X15" s="44"/>
      <c r="Y15" s="44"/>
      <c r="Z15" s="44"/>
    </row>
    <row r="16">
      <c r="A16" s="60"/>
      <c r="B16" s="61">
        <v>9.0</v>
      </c>
      <c r="C16" s="62" t="s">
        <v>88</v>
      </c>
      <c r="D16" s="63" t="s">
        <v>89</v>
      </c>
      <c r="E16" s="64" t="s">
        <v>90</v>
      </c>
      <c r="F16" s="64" t="s">
        <v>91</v>
      </c>
      <c r="G16" s="65" t="s">
        <v>92</v>
      </c>
      <c r="H16" s="61" t="s">
        <v>93</v>
      </c>
      <c r="I16" s="64">
        <f>IF(H16="","",VLOOKUP(H16,'Matriz Probabilidade Impacto'!$C$5:$E$10,2,FALSE))</f>
        <v>10</v>
      </c>
      <c r="J16" s="64" t="s">
        <v>38</v>
      </c>
      <c r="K16" s="64">
        <f>IF(J16="","",VLOOKUP(J16,'Matriz Probabilidade Impacto'!$C$16:$D$20,2,FALSE))</f>
        <v>8</v>
      </c>
      <c r="L16" s="64" t="str">
        <f t="shared" si="1"/>
        <v>Risco Extremo</v>
      </c>
      <c r="M16" s="64">
        <f t="shared" si="2"/>
        <v>80</v>
      </c>
      <c r="N16" s="64" t="str">
        <f t="shared" si="3"/>
        <v>O risco extremo deverá ser priorizado para tratamento, pois está fora do limite de apetite tolerado.</v>
      </c>
      <c r="O16" s="61" t="s">
        <v>39</v>
      </c>
      <c r="P16" s="64" t="s">
        <v>40</v>
      </c>
      <c r="Q16" s="64" t="s">
        <v>39</v>
      </c>
      <c r="R16" s="64" t="s">
        <v>39</v>
      </c>
      <c r="S16" s="64" t="s">
        <v>39</v>
      </c>
      <c r="T16" s="64" t="s">
        <v>94</v>
      </c>
      <c r="U16" s="64" t="s">
        <v>95</v>
      </c>
      <c r="V16" s="66" t="s">
        <v>42</v>
      </c>
      <c r="W16" s="67" t="s">
        <v>96</v>
      </c>
      <c r="X16" s="68"/>
      <c r="Y16" s="68"/>
      <c r="Z16" s="68"/>
    </row>
    <row r="17">
      <c r="A17" s="69"/>
      <c r="B17" s="61">
        <v>10.0</v>
      </c>
      <c r="C17" s="62" t="s">
        <v>88</v>
      </c>
      <c r="D17" s="70" t="s">
        <v>89</v>
      </c>
      <c r="E17" s="64" t="s">
        <v>97</v>
      </c>
      <c r="F17" s="64" t="s">
        <v>98</v>
      </c>
      <c r="G17" s="71" t="s">
        <v>99</v>
      </c>
      <c r="H17" s="61" t="s">
        <v>37</v>
      </c>
      <c r="I17" s="64">
        <f>IF(H17="","",VLOOKUP(H17,'Matriz Probabilidade Impacto'!$C$5:$E$10,2,FALSE))</f>
        <v>2</v>
      </c>
      <c r="J17" s="64" t="s">
        <v>100</v>
      </c>
      <c r="K17" s="64">
        <f>IF(J17="","",VLOOKUP(J17,'Matriz Probabilidade Impacto'!$C$16:$D$20,2,FALSE))</f>
        <v>2</v>
      </c>
      <c r="L17" s="64" t="str">
        <f t="shared" si="1"/>
        <v>Risco Baixo</v>
      </c>
      <c r="M17" s="64">
        <f t="shared" si="2"/>
        <v>4</v>
      </c>
      <c r="N17" s="64" t="str">
        <f t="shared" si="3"/>
        <v>O risco baixo está dentro do apetite a riscos da UFPA, portanto, deve ser apenas monitorado.</v>
      </c>
      <c r="O17" s="61" t="s">
        <v>40</v>
      </c>
      <c r="P17" s="64" t="s">
        <v>40</v>
      </c>
      <c r="Q17" s="64" t="s">
        <v>39</v>
      </c>
      <c r="R17" s="64" t="s">
        <v>40</v>
      </c>
      <c r="S17" s="64" t="s">
        <v>40</v>
      </c>
      <c r="T17" s="64" t="str">
        <f>IF(L17="","",IF(L17="Risco Baixo","monitorar o risco.",IF(L17="Risco Médio","monitorar o risco.",IF(L17="Risco Alto","",IF(L17="Risco Extremo","",)))))</f>
        <v>monitorar o risco.</v>
      </c>
      <c r="U17" s="64" t="s">
        <v>101</v>
      </c>
      <c r="V17" s="66" t="str">
        <f t="shared" ref="V17:V18" si="4">IF(T17="monitorar o risco.","Contínuo","")</f>
        <v>Contínuo</v>
      </c>
      <c r="W17" s="67" t="s">
        <v>102</v>
      </c>
      <c r="X17" s="68"/>
      <c r="Y17" s="68"/>
      <c r="Z17" s="68"/>
    </row>
    <row r="18">
      <c r="A18" s="69"/>
      <c r="B18" s="61">
        <v>11.0</v>
      </c>
      <c r="C18" s="62" t="s">
        <v>88</v>
      </c>
      <c r="D18" s="63" t="s">
        <v>89</v>
      </c>
      <c r="E18" s="64" t="s">
        <v>103</v>
      </c>
      <c r="F18" s="64" t="s">
        <v>104</v>
      </c>
      <c r="G18" s="64" t="s">
        <v>105</v>
      </c>
      <c r="H18" s="61" t="s">
        <v>37</v>
      </c>
      <c r="I18" s="64">
        <f>IF(H18="","",VLOOKUP(H18,'Matriz Probabilidade Impacto'!$C$5:$E$10,2,FALSE))</f>
        <v>2</v>
      </c>
      <c r="J18" s="64" t="s">
        <v>100</v>
      </c>
      <c r="K18" s="64">
        <f>IF(J18="","",VLOOKUP(J18,'Matriz Probabilidade Impacto'!$C$16:$D$20,2,FALSE))</f>
        <v>2</v>
      </c>
      <c r="L18" s="64" t="str">
        <f t="shared" si="1"/>
        <v>Risco Baixo</v>
      </c>
      <c r="M18" s="64">
        <f t="shared" si="2"/>
        <v>4</v>
      </c>
      <c r="N18" s="64" t="str">
        <f t="shared" si="3"/>
        <v>O risco baixo está dentro do apetite a riscos da UFPA, portanto, deve ser apenas monitorado.</v>
      </c>
      <c r="O18" s="61" t="s">
        <v>40</v>
      </c>
      <c r="P18" s="64" t="s">
        <v>40</v>
      </c>
      <c r="Q18" s="64" t="s">
        <v>39</v>
      </c>
      <c r="R18" s="64" t="s">
        <v>40</v>
      </c>
      <c r="S18" s="64" t="s">
        <v>40</v>
      </c>
      <c r="T18" s="64" t="s">
        <v>106</v>
      </c>
      <c r="U18" s="64" t="s">
        <v>101</v>
      </c>
      <c r="V18" s="66" t="str">
        <f t="shared" si="4"/>
        <v>Contínuo</v>
      </c>
      <c r="W18" s="67" t="s">
        <v>102</v>
      </c>
      <c r="X18" s="68"/>
      <c r="Y18" s="68"/>
      <c r="Z18" s="68"/>
    </row>
    <row r="19">
      <c r="A19" s="69"/>
      <c r="B19" s="61">
        <v>12.0</v>
      </c>
      <c r="C19" s="62" t="s">
        <v>107</v>
      </c>
      <c r="D19" s="63" t="s">
        <v>89</v>
      </c>
      <c r="E19" s="64" t="s">
        <v>108</v>
      </c>
      <c r="F19" s="64" t="s">
        <v>109</v>
      </c>
      <c r="G19" s="65" t="s">
        <v>110</v>
      </c>
      <c r="H19" s="61" t="s">
        <v>68</v>
      </c>
      <c r="I19" s="64">
        <f>IF(H19="","",VLOOKUP(H19,'Matriz Probabilidade Impacto'!$C$5:$E$10,2,FALSE))</f>
        <v>1</v>
      </c>
      <c r="J19" s="64" t="s">
        <v>111</v>
      </c>
      <c r="K19" s="64">
        <f>IF(J19="","",VLOOKUP(J19,'Matriz Probabilidade Impacto'!$C$16:$D$20,2,FALSE))</f>
        <v>1</v>
      </c>
      <c r="L19" s="64" t="str">
        <f t="shared" si="1"/>
        <v>Risco Baixo</v>
      </c>
      <c r="M19" s="64">
        <f t="shared" si="2"/>
        <v>1</v>
      </c>
      <c r="N19" s="64" t="str">
        <f t="shared" si="3"/>
        <v>O risco baixo está dentro do apetite a riscos da UFPA, portanto, deve ser apenas monitorado.</v>
      </c>
      <c r="O19" s="61" t="s">
        <v>39</v>
      </c>
      <c r="P19" s="64" t="s">
        <v>40</v>
      </c>
      <c r="Q19" s="64" t="s">
        <v>40</v>
      </c>
      <c r="R19" s="64" t="s">
        <v>40</v>
      </c>
      <c r="S19" s="64" t="s">
        <v>40</v>
      </c>
      <c r="T19" s="64" t="s">
        <v>112</v>
      </c>
      <c r="U19" s="64" t="s">
        <v>113</v>
      </c>
      <c r="V19" s="66" t="s">
        <v>42</v>
      </c>
      <c r="W19" s="67" t="s">
        <v>114</v>
      </c>
      <c r="X19" s="68"/>
      <c r="Y19" s="68"/>
      <c r="Z19" s="68"/>
    </row>
    <row r="20">
      <c r="A20" s="69"/>
      <c r="B20" s="61">
        <v>13.0</v>
      </c>
      <c r="C20" s="62" t="s">
        <v>88</v>
      </c>
      <c r="D20" s="63" t="s">
        <v>89</v>
      </c>
      <c r="E20" s="64" t="s">
        <v>115</v>
      </c>
      <c r="F20" s="64" t="s">
        <v>116</v>
      </c>
      <c r="G20" s="65" t="s">
        <v>117</v>
      </c>
      <c r="H20" s="61" t="s">
        <v>54</v>
      </c>
      <c r="I20" s="64">
        <f>IF(H20="","",VLOOKUP(H20,'Matriz Probabilidade Impacto'!$C$5:$E$10,2,FALSE))</f>
        <v>5</v>
      </c>
      <c r="J20" s="64" t="s">
        <v>38</v>
      </c>
      <c r="K20" s="64">
        <f>IF(J20="","",VLOOKUP(J20,'Matriz Probabilidade Impacto'!$C$16:$D$20,2,FALSE))</f>
        <v>8</v>
      </c>
      <c r="L20" s="64" t="str">
        <f t="shared" si="1"/>
        <v>Risco Alto</v>
      </c>
      <c r="M20" s="64">
        <f t="shared" si="2"/>
        <v>40</v>
      </c>
      <c r="N20" s="64" t="str">
        <f t="shared" si="3"/>
        <v>O risco alto deverá ser priorizado para tratamento, pois está fora do limite de apetite tolerado.</v>
      </c>
      <c r="O20" s="61" t="s">
        <v>39</v>
      </c>
      <c r="P20" s="64" t="s">
        <v>40</v>
      </c>
      <c r="Q20" s="64" t="s">
        <v>39</v>
      </c>
      <c r="R20" s="64" t="s">
        <v>40</v>
      </c>
      <c r="S20" s="64" t="s">
        <v>40</v>
      </c>
      <c r="T20" s="64" t="s">
        <v>106</v>
      </c>
      <c r="U20" s="64" t="s">
        <v>113</v>
      </c>
      <c r="V20" s="66" t="str">
        <f>IF(T20="monitorar o risco.","Contínuo","")</f>
        <v>Contínuo</v>
      </c>
      <c r="W20" s="67" t="s">
        <v>118</v>
      </c>
      <c r="X20" s="68"/>
      <c r="Y20" s="68"/>
      <c r="Z20" s="68"/>
    </row>
    <row r="21" ht="30.75" customHeight="1">
      <c r="A21" s="69"/>
      <c r="B21" s="61">
        <v>14.0</v>
      </c>
      <c r="C21" s="62" t="s">
        <v>119</v>
      </c>
      <c r="D21" s="63" t="s">
        <v>89</v>
      </c>
      <c r="E21" s="64" t="s">
        <v>120</v>
      </c>
      <c r="F21" s="64" t="s">
        <v>121</v>
      </c>
      <c r="G21" s="65" t="s">
        <v>122</v>
      </c>
      <c r="H21" s="61" t="s">
        <v>54</v>
      </c>
      <c r="I21" s="64">
        <f>IF(H21="","",VLOOKUP(H21,'Matriz Probabilidade Impacto'!$C$5:$E$10,2,FALSE))</f>
        <v>5</v>
      </c>
      <c r="J21" s="64" t="s">
        <v>47</v>
      </c>
      <c r="K21" s="64">
        <f>IF(J21="","",VLOOKUP(J21,'Matriz Probabilidade Impacto'!$C$16:$D$20,2,FALSE))</f>
        <v>5</v>
      </c>
      <c r="L21" s="64" t="str">
        <f t="shared" si="1"/>
        <v>Risco Médio</v>
      </c>
      <c r="M21" s="64">
        <f t="shared" si="2"/>
        <v>25</v>
      </c>
      <c r="N21" s="64" t="str">
        <f t="shared" si="3"/>
        <v>O risco médio está dentro do apetite a riscos da UFPA, portanto, deve ser apenas monitorado.</v>
      </c>
      <c r="O21" s="61" t="s">
        <v>39</v>
      </c>
      <c r="P21" s="64" t="s">
        <v>40</v>
      </c>
      <c r="Q21" s="64" t="s">
        <v>39</v>
      </c>
      <c r="R21" s="64" t="s">
        <v>40</v>
      </c>
      <c r="S21" s="64" t="s">
        <v>40</v>
      </c>
      <c r="T21" s="64" t="s">
        <v>123</v>
      </c>
      <c r="U21" s="64" t="s">
        <v>101</v>
      </c>
      <c r="V21" s="66" t="s">
        <v>42</v>
      </c>
      <c r="W21" s="67" t="s">
        <v>124</v>
      </c>
      <c r="X21" s="68"/>
      <c r="Y21" s="68"/>
      <c r="Z21" s="68"/>
    </row>
    <row r="22" ht="30.75" customHeight="1">
      <c r="A22" s="69"/>
      <c r="B22" s="61">
        <v>15.0</v>
      </c>
      <c r="C22" s="62" t="s">
        <v>88</v>
      </c>
      <c r="D22" s="63" t="s">
        <v>89</v>
      </c>
      <c r="E22" s="64" t="s">
        <v>115</v>
      </c>
      <c r="F22" s="64" t="s">
        <v>125</v>
      </c>
      <c r="G22" s="65" t="s">
        <v>126</v>
      </c>
      <c r="H22" s="61" t="s">
        <v>54</v>
      </c>
      <c r="I22" s="64">
        <f>IF(H22="","",VLOOKUP(H22,'Matriz Probabilidade Impacto'!$C$5:$E$10,2,FALSE))</f>
        <v>5</v>
      </c>
      <c r="J22" s="64" t="s">
        <v>38</v>
      </c>
      <c r="K22" s="64">
        <f>IF(J22="","",VLOOKUP(J22,'Matriz Probabilidade Impacto'!$C$16:$D$20,2,FALSE))</f>
        <v>8</v>
      </c>
      <c r="L22" s="64" t="str">
        <f t="shared" si="1"/>
        <v>Risco Alto</v>
      </c>
      <c r="M22" s="64">
        <f t="shared" si="2"/>
        <v>40</v>
      </c>
      <c r="N22" s="64" t="str">
        <f t="shared" si="3"/>
        <v>O risco alto deverá ser priorizado para tratamento, pois está fora do limite de apetite tolerado.</v>
      </c>
      <c r="O22" s="61" t="s">
        <v>39</v>
      </c>
      <c r="P22" s="64" t="s">
        <v>39</v>
      </c>
      <c r="Q22" s="64" t="s">
        <v>39</v>
      </c>
      <c r="R22" s="64" t="s">
        <v>40</v>
      </c>
      <c r="S22" s="64" t="s">
        <v>40</v>
      </c>
      <c r="T22" s="64" t="s">
        <v>127</v>
      </c>
      <c r="U22" s="64" t="s">
        <v>101</v>
      </c>
      <c r="V22" s="66" t="s">
        <v>42</v>
      </c>
      <c r="W22" s="67" t="s">
        <v>128</v>
      </c>
      <c r="X22" s="68"/>
      <c r="Y22" s="68"/>
      <c r="Z22" s="68"/>
    </row>
    <row r="23" ht="30.75" customHeight="1">
      <c r="A23" s="69"/>
      <c r="B23" s="61">
        <v>20.0</v>
      </c>
      <c r="C23" s="62" t="s">
        <v>129</v>
      </c>
      <c r="D23" s="63" t="s">
        <v>89</v>
      </c>
      <c r="E23" s="64" t="s">
        <v>130</v>
      </c>
      <c r="F23" s="64" t="s">
        <v>131</v>
      </c>
      <c r="G23" s="65" t="s">
        <v>131</v>
      </c>
      <c r="H23" s="61" t="s">
        <v>132</v>
      </c>
      <c r="I23" s="64">
        <f>IF(H23="","",VLOOKUP(H23,'Matriz Probabilidade Impacto'!$C$5:$E$10,2,FALSE))</f>
        <v>8</v>
      </c>
      <c r="J23" s="64" t="s">
        <v>38</v>
      </c>
      <c r="K23" s="64">
        <f>IF(J23="","",VLOOKUP(J23,'Matriz Probabilidade Impacto'!$C$16:$D$20,2,FALSE))</f>
        <v>8</v>
      </c>
      <c r="L23" s="64" t="str">
        <f t="shared" si="1"/>
        <v>Risco Alto</v>
      </c>
      <c r="M23" s="64">
        <f t="shared" si="2"/>
        <v>64</v>
      </c>
      <c r="N23" s="64" t="str">
        <f t="shared" si="3"/>
        <v>O risco alto deverá ser priorizado para tratamento, pois está fora do limite de apetite tolerado.</v>
      </c>
      <c r="O23" s="61" t="s">
        <v>39</v>
      </c>
      <c r="P23" s="64" t="s">
        <v>40</v>
      </c>
      <c r="Q23" s="64" t="s">
        <v>39</v>
      </c>
      <c r="R23" s="64" t="s">
        <v>40</v>
      </c>
      <c r="S23" s="64" t="s">
        <v>40</v>
      </c>
      <c r="T23" s="64" t="s">
        <v>133</v>
      </c>
      <c r="U23" s="64" t="s">
        <v>134</v>
      </c>
      <c r="V23" s="66" t="s">
        <v>42</v>
      </c>
      <c r="W23" s="67" t="s">
        <v>135</v>
      </c>
      <c r="X23" s="68"/>
      <c r="Y23" s="68"/>
      <c r="Z23" s="68"/>
    </row>
    <row r="24" ht="15.75" customHeight="1">
      <c r="A24" s="72"/>
      <c r="B24" s="73">
        <v>16.0</v>
      </c>
      <c r="C24" s="74" t="s">
        <v>88</v>
      </c>
      <c r="D24" s="75" t="s">
        <v>136</v>
      </c>
      <c r="E24" s="75" t="s">
        <v>137</v>
      </c>
      <c r="F24" s="75" t="s">
        <v>138</v>
      </c>
      <c r="G24" s="76" t="s">
        <v>139</v>
      </c>
      <c r="H24" s="73" t="s">
        <v>54</v>
      </c>
      <c r="I24" s="75">
        <f>IF(H24="","",VLOOKUP(H24,'Matriz Probabilidade Impacto'!$C$5:$E$10,2,FALSE))</f>
        <v>5</v>
      </c>
      <c r="J24" s="75" t="s">
        <v>47</v>
      </c>
      <c r="K24" s="75">
        <f>IF(J24="","",VLOOKUP(J24,'Matriz Probabilidade Impacto'!$C$16:$D$20,2,FALSE))</f>
        <v>5</v>
      </c>
      <c r="L24" s="75" t="str">
        <f t="shared" si="1"/>
        <v>Risco Médio</v>
      </c>
      <c r="M24" s="75">
        <f t="shared" si="2"/>
        <v>25</v>
      </c>
      <c r="N24" s="75" t="str">
        <f t="shared" si="3"/>
        <v>O risco médio está dentro do apetite a riscos da UFPA, portanto, deve ser apenas monitorado.</v>
      </c>
      <c r="O24" s="73" t="s">
        <v>40</v>
      </c>
      <c r="P24" s="75" t="s">
        <v>40</v>
      </c>
      <c r="Q24" s="75" t="s">
        <v>39</v>
      </c>
      <c r="R24" s="75" t="s">
        <v>40</v>
      </c>
      <c r="S24" s="75" t="s">
        <v>40</v>
      </c>
      <c r="T24" s="75" t="s">
        <v>140</v>
      </c>
      <c r="U24" s="75" t="s">
        <v>136</v>
      </c>
      <c r="V24" s="77" t="s">
        <v>42</v>
      </c>
      <c r="W24" s="78" t="s">
        <v>141</v>
      </c>
      <c r="X24" s="79"/>
      <c r="Y24" s="79"/>
      <c r="Z24" s="79"/>
    </row>
    <row r="25" ht="15.75" customHeight="1">
      <c r="A25" s="72"/>
      <c r="B25" s="73">
        <v>17.0</v>
      </c>
      <c r="C25" s="74" t="s">
        <v>142</v>
      </c>
      <c r="D25" s="75" t="s">
        <v>136</v>
      </c>
      <c r="E25" s="74" t="s">
        <v>143</v>
      </c>
      <c r="F25" s="75" t="s">
        <v>144</v>
      </c>
      <c r="G25" s="76" t="s">
        <v>145</v>
      </c>
      <c r="H25" s="73" t="s">
        <v>37</v>
      </c>
      <c r="I25" s="75">
        <f>IF(H25="","",VLOOKUP(H25,'Matriz Probabilidade Impacto'!$C$5:$E$10,2,FALSE))</f>
        <v>2</v>
      </c>
      <c r="J25" s="75" t="s">
        <v>47</v>
      </c>
      <c r="K25" s="75">
        <f>IF(J25="","",VLOOKUP(J25,'Matriz Probabilidade Impacto'!$C$16:$D$20,2,FALSE))</f>
        <v>5</v>
      </c>
      <c r="L25" s="75" t="str">
        <f t="shared" si="1"/>
        <v>Risco Médio</v>
      </c>
      <c r="M25" s="75">
        <f t="shared" si="2"/>
        <v>10</v>
      </c>
      <c r="N25" s="75" t="str">
        <f t="shared" si="3"/>
        <v>O risco médio está dentro do apetite a riscos da UFPA, portanto, deve ser apenas monitorado.</v>
      </c>
      <c r="O25" s="73" t="s">
        <v>40</v>
      </c>
      <c r="P25" s="75" t="s">
        <v>40</v>
      </c>
      <c r="Q25" s="75" t="s">
        <v>39</v>
      </c>
      <c r="R25" s="75" t="s">
        <v>40</v>
      </c>
      <c r="S25" s="75" t="s">
        <v>40</v>
      </c>
      <c r="T25" s="75" t="s">
        <v>146</v>
      </c>
      <c r="U25" s="75" t="s">
        <v>136</v>
      </c>
      <c r="V25" s="77" t="s">
        <v>42</v>
      </c>
      <c r="W25" s="75" t="s">
        <v>147</v>
      </c>
      <c r="X25" s="79"/>
      <c r="Y25" s="79"/>
      <c r="Z25" s="79"/>
    </row>
    <row r="26" ht="36.0" customHeight="1">
      <c r="A26" s="72"/>
      <c r="B26" s="73">
        <v>18.0</v>
      </c>
      <c r="C26" s="74" t="s">
        <v>148</v>
      </c>
      <c r="D26" s="75" t="s">
        <v>136</v>
      </c>
      <c r="E26" s="74" t="s">
        <v>149</v>
      </c>
      <c r="F26" s="76" t="s">
        <v>150</v>
      </c>
      <c r="G26" s="76" t="s">
        <v>151</v>
      </c>
      <c r="H26" s="73" t="s">
        <v>37</v>
      </c>
      <c r="I26" s="75">
        <f>IF(H26="","",VLOOKUP(H26,'Matriz Probabilidade Impacto'!$C$5:$E$10,2,FALSE))</f>
        <v>2</v>
      </c>
      <c r="J26" s="75" t="s">
        <v>47</v>
      </c>
      <c r="K26" s="75">
        <f>IF(J26="","",VLOOKUP(J26,'Matriz Probabilidade Impacto'!$C$16:$D$20,2,FALSE))</f>
        <v>5</v>
      </c>
      <c r="L26" s="75" t="str">
        <f t="shared" si="1"/>
        <v>Risco Médio</v>
      </c>
      <c r="M26" s="75">
        <f t="shared" si="2"/>
        <v>10</v>
      </c>
      <c r="N26" s="75" t="str">
        <f t="shared" si="3"/>
        <v>O risco médio está dentro do apetite a riscos da UFPA, portanto, deve ser apenas monitorado.</v>
      </c>
      <c r="O26" s="73" t="s">
        <v>40</v>
      </c>
      <c r="P26" s="75" t="s">
        <v>40</v>
      </c>
      <c r="Q26" s="75" t="s">
        <v>39</v>
      </c>
      <c r="R26" s="75" t="s">
        <v>40</v>
      </c>
      <c r="S26" s="75" t="s">
        <v>40</v>
      </c>
      <c r="T26" s="75" t="s">
        <v>152</v>
      </c>
      <c r="U26" s="75" t="s">
        <v>136</v>
      </c>
      <c r="V26" s="77" t="s">
        <v>42</v>
      </c>
      <c r="W26" s="78" t="s">
        <v>153</v>
      </c>
      <c r="X26" s="79"/>
      <c r="Y26" s="79"/>
      <c r="Z26" s="79"/>
    </row>
    <row r="27" ht="15.75" customHeight="1">
      <c r="A27" s="72"/>
      <c r="B27" s="73">
        <v>19.0</v>
      </c>
      <c r="C27" s="74" t="s">
        <v>154</v>
      </c>
      <c r="D27" s="75" t="s">
        <v>136</v>
      </c>
      <c r="E27" s="74" t="s">
        <v>155</v>
      </c>
      <c r="F27" s="75" t="s">
        <v>156</v>
      </c>
      <c r="G27" s="76" t="s">
        <v>157</v>
      </c>
      <c r="H27" s="73" t="s">
        <v>54</v>
      </c>
      <c r="I27" s="75">
        <f>IF(H27="","",VLOOKUP(H27,'Matriz Probabilidade Impacto'!$C$5:$E$10,2,FALSE))</f>
        <v>5</v>
      </c>
      <c r="J27" s="75" t="s">
        <v>47</v>
      </c>
      <c r="K27" s="75">
        <f>IF(J27="","",VLOOKUP(J27,'Matriz Probabilidade Impacto'!$C$16:$D$20,2,FALSE))</f>
        <v>5</v>
      </c>
      <c r="L27" s="75" t="str">
        <f t="shared" si="1"/>
        <v>Risco Médio</v>
      </c>
      <c r="M27" s="75">
        <f t="shared" si="2"/>
        <v>25</v>
      </c>
      <c r="N27" s="75" t="str">
        <f t="shared" si="3"/>
        <v>O risco médio está dentro do apetite a riscos da UFPA, portanto, deve ser apenas monitorado.</v>
      </c>
      <c r="O27" s="73" t="s">
        <v>40</v>
      </c>
      <c r="P27" s="75" t="s">
        <v>40</v>
      </c>
      <c r="Q27" s="75" t="s">
        <v>39</v>
      </c>
      <c r="R27" s="75" t="s">
        <v>40</v>
      </c>
      <c r="S27" s="75" t="s">
        <v>40</v>
      </c>
      <c r="T27" s="75" t="s">
        <v>158</v>
      </c>
      <c r="U27" s="75" t="s">
        <v>136</v>
      </c>
      <c r="V27" s="77" t="s">
        <v>42</v>
      </c>
      <c r="W27" s="78" t="s">
        <v>159</v>
      </c>
      <c r="X27" s="79"/>
      <c r="Y27" s="79"/>
      <c r="Z27" s="79"/>
    </row>
    <row r="28" ht="36.75" customHeight="1">
      <c r="A28" s="80"/>
      <c r="B28" s="81">
        <v>21.0</v>
      </c>
      <c r="C28" s="82" t="s">
        <v>160</v>
      </c>
      <c r="D28" s="83" t="s">
        <v>134</v>
      </c>
      <c r="E28" s="83" t="s">
        <v>161</v>
      </c>
      <c r="F28" s="83" t="s">
        <v>162</v>
      </c>
      <c r="G28" s="83" t="s">
        <v>163</v>
      </c>
      <c r="H28" s="81" t="s">
        <v>54</v>
      </c>
      <c r="I28" s="83">
        <f>IF(H28="","",VLOOKUP(H28,'Matriz Probabilidade Impacto'!$C$5:$E$10,2,FALSE))</f>
        <v>5</v>
      </c>
      <c r="J28" s="83" t="s">
        <v>38</v>
      </c>
      <c r="K28" s="83">
        <f>IF(J28="","",VLOOKUP(J28,'Matriz Probabilidade Impacto'!$C$16:$D$20,2,FALSE))</f>
        <v>8</v>
      </c>
      <c r="L28" s="83" t="str">
        <f t="shared" si="1"/>
        <v>Risco Alto</v>
      </c>
      <c r="M28" s="83">
        <f t="shared" si="2"/>
        <v>40</v>
      </c>
      <c r="N28" s="83" t="str">
        <f t="shared" si="3"/>
        <v>O risco alto deverá ser priorizado para tratamento, pois está fora do limite de apetite tolerado.</v>
      </c>
      <c r="O28" s="81" t="s">
        <v>40</v>
      </c>
      <c r="P28" s="83" t="s">
        <v>40</v>
      </c>
      <c r="Q28" s="83" t="s">
        <v>39</v>
      </c>
      <c r="R28" s="83" t="s">
        <v>40</v>
      </c>
      <c r="S28" s="83" t="s">
        <v>40</v>
      </c>
      <c r="T28" s="83" t="s">
        <v>164</v>
      </c>
      <c r="U28" s="83" t="s">
        <v>165</v>
      </c>
      <c r="V28" s="84" t="s">
        <v>42</v>
      </c>
      <c r="W28" s="85" t="s">
        <v>166</v>
      </c>
      <c r="X28" s="86"/>
      <c r="Y28" s="86"/>
      <c r="Z28" s="86"/>
    </row>
    <row r="29" ht="15.75" customHeight="1">
      <c r="A29" s="87"/>
      <c r="B29" s="88">
        <v>22.0</v>
      </c>
      <c r="C29" s="89"/>
      <c r="D29" s="90"/>
      <c r="E29" s="90"/>
      <c r="F29" s="90"/>
      <c r="G29" s="91"/>
      <c r="H29" s="88"/>
      <c r="I29" s="90" t="str">
        <f>IF(H29="","",VLOOKUP(H29,'Matriz Probabilidade Impacto'!$C$5:$E$10,2,FALSE))</f>
        <v/>
      </c>
      <c r="J29" s="90"/>
      <c r="K29" s="90" t="str">
        <f>IF(J29="","",VLOOKUP(J29,'Matriz Probabilidade Impacto'!$C$16:$D$20,2,FALSE))</f>
        <v/>
      </c>
      <c r="L29" s="90" t="str">
        <f t="shared" si="1"/>
        <v/>
      </c>
      <c r="M29" s="90" t="str">
        <f t="shared" si="2"/>
        <v/>
      </c>
      <c r="N29" s="90" t="str">
        <f t="shared" si="3"/>
        <v/>
      </c>
      <c r="O29" s="88"/>
      <c r="P29" s="90"/>
      <c r="Q29" s="90"/>
      <c r="R29" s="90"/>
      <c r="S29" s="90"/>
      <c r="T29" s="90" t="str">
        <f t="shared" ref="T29:T106" si="5">IF(L29="","",IF(L29="Risco Baixo","monitorar o risco.",IF(L29="Risco Médio","monitorar o risco.",IF(L29="Risco Alto","",IF(L29="Risco Extremo","",)))))</f>
        <v/>
      </c>
      <c r="U29" s="90"/>
      <c r="V29" s="92" t="str">
        <f t="shared" ref="V29:V106" si="6">IF(T29="monitorar o risco.","Contínuo","")</f>
        <v/>
      </c>
      <c r="W29" s="93"/>
    </row>
    <row r="30" ht="15.75" customHeight="1">
      <c r="A30" s="87"/>
      <c r="B30" s="88">
        <v>22.0</v>
      </c>
      <c r="C30" s="89"/>
      <c r="D30" s="90"/>
      <c r="E30" s="90"/>
      <c r="F30" s="90"/>
      <c r="G30" s="91"/>
      <c r="H30" s="88"/>
      <c r="I30" s="90" t="str">
        <f>IF(H30="","",VLOOKUP(H30,'Matriz Probabilidade Impacto'!$C$5:$E$10,2,FALSE))</f>
        <v/>
      </c>
      <c r="J30" s="90"/>
      <c r="K30" s="90" t="str">
        <f>IF(J30="","",VLOOKUP(J30,'Matriz Probabilidade Impacto'!$C$16:$D$20,2,FALSE))</f>
        <v/>
      </c>
      <c r="L30" s="90" t="str">
        <f t="shared" si="1"/>
        <v/>
      </c>
      <c r="M30" s="90" t="str">
        <f t="shared" si="2"/>
        <v/>
      </c>
      <c r="N30" s="90" t="str">
        <f t="shared" si="3"/>
        <v/>
      </c>
      <c r="O30" s="88"/>
      <c r="P30" s="90"/>
      <c r="Q30" s="90"/>
      <c r="R30" s="90"/>
      <c r="S30" s="90"/>
      <c r="T30" s="90" t="str">
        <f t="shared" si="5"/>
        <v/>
      </c>
      <c r="U30" s="90"/>
      <c r="V30" s="92" t="str">
        <f t="shared" si="6"/>
        <v/>
      </c>
      <c r="W30" s="93"/>
    </row>
    <row r="31" ht="15.75" customHeight="1">
      <c r="A31" s="87"/>
      <c r="B31" s="88">
        <v>24.0</v>
      </c>
      <c r="C31" s="89"/>
      <c r="D31" s="90"/>
      <c r="E31" s="90"/>
      <c r="F31" s="90"/>
      <c r="G31" s="91"/>
      <c r="H31" s="88"/>
      <c r="I31" s="90" t="str">
        <f>IF(H31="","",VLOOKUP(H31,'Matriz Probabilidade Impacto'!$C$5:$E$10,2,FALSE))</f>
        <v/>
      </c>
      <c r="J31" s="90"/>
      <c r="K31" s="90" t="str">
        <f>IF(J31="","",VLOOKUP(J31,'Matriz Probabilidade Impacto'!$C$16:$D$20,2,FALSE))</f>
        <v/>
      </c>
      <c r="L31" s="90" t="str">
        <f t="shared" si="1"/>
        <v/>
      </c>
      <c r="M31" s="90" t="str">
        <f t="shared" si="2"/>
        <v/>
      </c>
      <c r="N31" s="90" t="str">
        <f t="shared" si="3"/>
        <v/>
      </c>
      <c r="O31" s="88"/>
      <c r="P31" s="90"/>
      <c r="Q31" s="90"/>
      <c r="R31" s="90"/>
      <c r="S31" s="90"/>
      <c r="T31" s="90" t="str">
        <f t="shared" si="5"/>
        <v/>
      </c>
      <c r="U31" s="90"/>
      <c r="V31" s="92" t="str">
        <f t="shared" si="6"/>
        <v/>
      </c>
      <c r="W31" s="93"/>
    </row>
    <row r="32" ht="15.75" customHeight="1">
      <c r="A32" s="87"/>
      <c r="B32" s="88">
        <v>25.0</v>
      </c>
      <c r="C32" s="89"/>
      <c r="D32" s="90"/>
      <c r="E32" s="90"/>
      <c r="F32" s="90"/>
      <c r="G32" s="91"/>
      <c r="H32" s="88"/>
      <c r="I32" s="90" t="str">
        <f>IF(H32="","",VLOOKUP(H32,'Matriz Probabilidade Impacto'!$C$5:$E$10,2,FALSE))</f>
        <v/>
      </c>
      <c r="J32" s="90"/>
      <c r="K32" s="90" t="str">
        <f>IF(J32="","",VLOOKUP(J32,'Matriz Probabilidade Impacto'!$C$16:$D$20,2,FALSE))</f>
        <v/>
      </c>
      <c r="L32" s="90" t="str">
        <f t="shared" si="1"/>
        <v/>
      </c>
      <c r="M32" s="90" t="str">
        <f t="shared" si="2"/>
        <v/>
      </c>
      <c r="N32" s="90" t="str">
        <f t="shared" si="3"/>
        <v/>
      </c>
      <c r="O32" s="88"/>
      <c r="P32" s="90"/>
      <c r="Q32" s="90"/>
      <c r="R32" s="90"/>
      <c r="S32" s="90"/>
      <c r="T32" s="90" t="str">
        <f t="shared" si="5"/>
        <v/>
      </c>
      <c r="U32" s="90"/>
      <c r="V32" s="92" t="str">
        <f t="shared" si="6"/>
        <v/>
      </c>
      <c r="W32" s="93"/>
    </row>
    <row r="33" ht="15.75" customHeight="1">
      <c r="A33" s="87"/>
      <c r="B33" s="88">
        <v>26.0</v>
      </c>
      <c r="C33" s="89"/>
      <c r="D33" s="90"/>
      <c r="E33" s="90"/>
      <c r="F33" s="90"/>
      <c r="G33" s="91"/>
      <c r="H33" s="88"/>
      <c r="I33" s="90" t="str">
        <f>IF(H33="","",VLOOKUP(H33,'Matriz Probabilidade Impacto'!$C$5:$E$10,2,FALSE))</f>
        <v/>
      </c>
      <c r="J33" s="90"/>
      <c r="K33" s="90" t="str">
        <f>IF(J33="","",VLOOKUP(J33,'Matriz Probabilidade Impacto'!$C$16:$D$20,2,FALSE))</f>
        <v/>
      </c>
      <c r="L33" s="90" t="str">
        <f t="shared" si="1"/>
        <v/>
      </c>
      <c r="M33" s="90" t="str">
        <f t="shared" si="2"/>
        <v/>
      </c>
      <c r="N33" s="90" t="str">
        <f t="shared" si="3"/>
        <v/>
      </c>
      <c r="O33" s="88"/>
      <c r="P33" s="90"/>
      <c r="Q33" s="90"/>
      <c r="R33" s="90"/>
      <c r="S33" s="90"/>
      <c r="T33" s="90" t="str">
        <f t="shared" si="5"/>
        <v/>
      </c>
      <c r="U33" s="90"/>
      <c r="V33" s="92" t="str">
        <f t="shared" si="6"/>
        <v/>
      </c>
      <c r="W33" s="93"/>
    </row>
    <row r="34" ht="15.75" customHeight="1">
      <c r="A34" s="87"/>
      <c r="B34" s="88">
        <v>27.0</v>
      </c>
      <c r="C34" s="89"/>
      <c r="D34" s="90"/>
      <c r="E34" s="90"/>
      <c r="F34" s="90"/>
      <c r="G34" s="91"/>
      <c r="H34" s="88"/>
      <c r="I34" s="90" t="str">
        <f>IF(H34="","",VLOOKUP(H34,'Matriz Probabilidade Impacto'!$C$5:$E$10,2,FALSE))</f>
        <v/>
      </c>
      <c r="J34" s="90"/>
      <c r="K34" s="90" t="str">
        <f>IF(J34="","",VLOOKUP(J34,'Matriz Probabilidade Impacto'!$C$16:$D$20,2,FALSE))</f>
        <v/>
      </c>
      <c r="L34" s="90" t="str">
        <f t="shared" si="1"/>
        <v/>
      </c>
      <c r="M34" s="90" t="str">
        <f t="shared" si="2"/>
        <v/>
      </c>
      <c r="N34" s="90" t="str">
        <f t="shared" si="3"/>
        <v/>
      </c>
      <c r="O34" s="88"/>
      <c r="P34" s="90"/>
      <c r="Q34" s="90"/>
      <c r="R34" s="90"/>
      <c r="S34" s="90"/>
      <c r="T34" s="90" t="str">
        <f t="shared" si="5"/>
        <v/>
      </c>
      <c r="U34" s="90"/>
      <c r="V34" s="92" t="str">
        <f t="shared" si="6"/>
        <v/>
      </c>
      <c r="W34" s="93"/>
    </row>
    <row r="35" ht="15.75" customHeight="1">
      <c r="A35" s="87"/>
      <c r="B35" s="88">
        <v>28.0</v>
      </c>
      <c r="C35" s="89"/>
      <c r="D35" s="90"/>
      <c r="E35" s="90"/>
      <c r="F35" s="90"/>
      <c r="G35" s="91"/>
      <c r="H35" s="88"/>
      <c r="I35" s="90" t="str">
        <f>IF(H35="","",VLOOKUP(H35,'Matriz Probabilidade Impacto'!$C$5:$E$10,2,FALSE))</f>
        <v/>
      </c>
      <c r="J35" s="90"/>
      <c r="K35" s="90" t="str">
        <f>IF(J35="","",VLOOKUP(J35,'Matriz Probabilidade Impacto'!$C$16:$D$20,2,FALSE))</f>
        <v/>
      </c>
      <c r="L35" s="90" t="str">
        <f t="shared" si="1"/>
        <v/>
      </c>
      <c r="M35" s="90" t="str">
        <f t="shared" si="2"/>
        <v/>
      </c>
      <c r="N35" s="90" t="str">
        <f t="shared" si="3"/>
        <v/>
      </c>
      <c r="O35" s="88"/>
      <c r="P35" s="90"/>
      <c r="Q35" s="90"/>
      <c r="R35" s="90"/>
      <c r="S35" s="90"/>
      <c r="T35" s="90" t="str">
        <f t="shared" si="5"/>
        <v/>
      </c>
      <c r="U35" s="90"/>
      <c r="V35" s="92" t="str">
        <f t="shared" si="6"/>
        <v/>
      </c>
      <c r="W35" s="93"/>
    </row>
    <row r="36" ht="15.75" customHeight="1">
      <c r="A36" s="87"/>
      <c r="B36" s="88">
        <v>29.0</v>
      </c>
      <c r="C36" s="89"/>
      <c r="D36" s="90"/>
      <c r="E36" s="90"/>
      <c r="F36" s="90"/>
      <c r="G36" s="91"/>
      <c r="H36" s="88"/>
      <c r="I36" s="90" t="str">
        <f>IF(H36="","",VLOOKUP(H36,'Matriz Probabilidade Impacto'!$C$5:$E$10,2,FALSE))</f>
        <v/>
      </c>
      <c r="J36" s="90"/>
      <c r="K36" s="90" t="str">
        <f>IF(J36="","",VLOOKUP(J36,'Matriz Probabilidade Impacto'!$C$16:$D$20,2,FALSE))</f>
        <v/>
      </c>
      <c r="L36" s="90" t="str">
        <f t="shared" si="1"/>
        <v/>
      </c>
      <c r="M36" s="90" t="str">
        <f t="shared" si="2"/>
        <v/>
      </c>
      <c r="N36" s="90" t="str">
        <f t="shared" si="3"/>
        <v/>
      </c>
      <c r="O36" s="88"/>
      <c r="P36" s="90"/>
      <c r="Q36" s="90"/>
      <c r="R36" s="90"/>
      <c r="S36" s="90"/>
      <c r="T36" s="90" t="str">
        <f t="shared" si="5"/>
        <v/>
      </c>
      <c r="U36" s="90"/>
      <c r="V36" s="92" t="str">
        <f t="shared" si="6"/>
        <v/>
      </c>
      <c r="W36" s="93"/>
    </row>
    <row r="37" ht="15.75" customHeight="1">
      <c r="A37" s="87"/>
      <c r="B37" s="88">
        <v>30.0</v>
      </c>
      <c r="C37" s="89"/>
      <c r="D37" s="90"/>
      <c r="E37" s="90"/>
      <c r="F37" s="90"/>
      <c r="G37" s="91"/>
      <c r="H37" s="88"/>
      <c r="I37" s="90" t="str">
        <f>IF(H37="","",VLOOKUP(H37,'Matriz Probabilidade Impacto'!$C$5:$E$10,2,FALSE))</f>
        <v/>
      </c>
      <c r="J37" s="90"/>
      <c r="K37" s="90" t="str">
        <f>IF(J37="","",VLOOKUP(J37,'Matriz Probabilidade Impacto'!$C$16:$D$20,2,FALSE))</f>
        <v/>
      </c>
      <c r="L37" s="90" t="str">
        <f t="shared" si="1"/>
        <v/>
      </c>
      <c r="M37" s="90" t="str">
        <f t="shared" si="2"/>
        <v/>
      </c>
      <c r="N37" s="90" t="str">
        <f t="shared" si="3"/>
        <v/>
      </c>
      <c r="O37" s="88"/>
      <c r="P37" s="90"/>
      <c r="Q37" s="90"/>
      <c r="R37" s="90"/>
      <c r="S37" s="90"/>
      <c r="T37" s="90" t="str">
        <f t="shared" si="5"/>
        <v/>
      </c>
      <c r="U37" s="90"/>
      <c r="V37" s="92" t="str">
        <f t="shared" si="6"/>
        <v/>
      </c>
      <c r="W37" s="93"/>
    </row>
    <row r="38" ht="15.75" customHeight="1">
      <c r="A38" s="87"/>
      <c r="B38" s="88">
        <v>31.0</v>
      </c>
      <c r="C38" s="89"/>
      <c r="D38" s="90"/>
      <c r="E38" s="90"/>
      <c r="F38" s="90"/>
      <c r="G38" s="91"/>
      <c r="H38" s="88"/>
      <c r="I38" s="90" t="str">
        <f>IF(H38="","",VLOOKUP(H38,'Matriz Probabilidade Impacto'!$C$5:$E$10,2,FALSE))</f>
        <v/>
      </c>
      <c r="J38" s="90"/>
      <c r="K38" s="90" t="str">
        <f>IF(J38="","",VLOOKUP(J38,'Matriz Probabilidade Impacto'!$C$16:$D$20,2,FALSE))</f>
        <v/>
      </c>
      <c r="L38" s="90" t="str">
        <f t="shared" si="1"/>
        <v/>
      </c>
      <c r="M38" s="90" t="str">
        <f t="shared" si="2"/>
        <v/>
      </c>
      <c r="N38" s="90" t="str">
        <f t="shared" si="3"/>
        <v/>
      </c>
      <c r="O38" s="88"/>
      <c r="P38" s="90"/>
      <c r="Q38" s="90"/>
      <c r="R38" s="90"/>
      <c r="S38" s="90"/>
      <c r="T38" s="90" t="str">
        <f t="shared" si="5"/>
        <v/>
      </c>
      <c r="U38" s="90"/>
      <c r="V38" s="92" t="str">
        <f t="shared" si="6"/>
        <v/>
      </c>
      <c r="W38" s="93"/>
    </row>
    <row r="39" ht="15.75" customHeight="1">
      <c r="A39" s="87"/>
      <c r="B39" s="88">
        <v>32.0</v>
      </c>
      <c r="C39" s="89"/>
      <c r="D39" s="90"/>
      <c r="E39" s="90"/>
      <c r="F39" s="90"/>
      <c r="G39" s="91"/>
      <c r="H39" s="88"/>
      <c r="I39" s="90" t="str">
        <f>IF(H39="","",VLOOKUP(H39,'Matriz Probabilidade Impacto'!$C$5:$E$10,2,FALSE))</f>
        <v/>
      </c>
      <c r="J39" s="90"/>
      <c r="K39" s="90" t="str">
        <f>IF(J39="","",VLOOKUP(J39,'Matriz Probabilidade Impacto'!$C$16:$D$20,2,FALSE))</f>
        <v/>
      </c>
      <c r="L39" s="90" t="str">
        <f t="shared" si="1"/>
        <v/>
      </c>
      <c r="M39" s="90" t="str">
        <f t="shared" si="2"/>
        <v/>
      </c>
      <c r="N39" s="90" t="str">
        <f t="shared" si="3"/>
        <v/>
      </c>
      <c r="O39" s="88"/>
      <c r="P39" s="90"/>
      <c r="Q39" s="90"/>
      <c r="R39" s="90"/>
      <c r="S39" s="90"/>
      <c r="T39" s="90" t="str">
        <f t="shared" si="5"/>
        <v/>
      </c>
      <c r="U39" s="90"/>
      <c r="V39" s="92" t="str">
        <f t="shared" si="6"/>
        <v/>
      </c>
      <c r="W39" s="93"/>
    </row>
    <row r="40" ht="15.75" customHeight="1">
      <c r="A40" s="87"/>
      <c r="B40" s="88">
        <v>33.0</v>
      </c>
      <c r="C40" s="89"/>
      <c r="D40" s="90"/>
      <c r="E40" s="90"/>
      <c r="F40" s="90"/>
      <c r="G40" s="91"/>
      <c r="H40" s="88"/>
      <c r="I40" s="90" t="str">
        <f>IF(H40="","",VLOOKUP(H40,'Matriz Probabilidade Impacto'!$C$5:$E$10,2,FALSE))</f>
        <v/>
      </c>
      <c r="J40" s="90"/>
      <c r="K40" s="90" t="str">
        <f>IF(J40="","",VLOOKUP(J40,'Matriz Probabilidade Impacto'!$C$16:$D$20,2,FALSE))</f>
        <v/>
      </c>
      <c r="L40" s="90" t="str">
        <f t="shared" si="1"/>
        <v/>
      </c>
      <c r="M40" s="90" t="str">
        <f t="shared" si="2"/>
        <v/>
      </c>
      <c r="N40" s="90" t="str">
        <f t="shared" si="3"/>
        <v/>
      </c>
      <c r="O40" s="88"/>
      <c r="P40" s="90"/>
      <c r="Q40" s="90"/>
      <c r="R40" s="90"/>
      <c r="S40" s="90"/>
      <c r="T40" s="90" t="str">
        <f t="shared" si="5"/>
        <v/>
      </c>
      <c r="U40" s="90"/>
      <c r="V40" s="92" t="str">
        <f t="shared" si="6"/>
        <v/>
      </c>
      <c r="W40" s="93"/>
    </row>
    <row r="41" ht="15.75" customHeight="1">
      <c r="A41" s="87"/>
      <c r="B41" s="88">
        <v>34.0</v>
      </c>
      <c r="C41" s="89"/>
      <c r="D41" s="90"/>
      <c r="E41" s="90"/>
      <c r="F41" s="90"/>
      <c r="G41" s="91"/>
      <c r="H41" s="88"/>
      <c r="I41" s="90" t="str">
        <f>IF(H41="","",VLOOKUP(H41,'Matriz Probabilidade Impacto'!$C$5:$E$10,2,FALSE))</f>
        <v/>
      </c>
      <c r="J41" s="90"/>
      <c r="K41" s="90" t="str">
        <f>IF(J41="","",VLOOKUP(J41,'Matriz Probabilidade Impacto'!$C$16:$D$20,2,FALSE))</f>
        <v/>
      </c>
      <c r="L41" s="90" t="str">
        <f t="shared" si="1"/>
        <v/>
      </c>
      <c r="M41" s="90" t="str">
        <f t="shared" si="2"/>
        <v/>
      </c>
      <c r="N41" s="90" t="str">
        <f t="shared" si="3"/>
        <v/>
      </c>
      <c r="O41" s="88"/>
      <c r="P41" s="90"/>
      <c r="Q41" s="90"/>
      <c r="R41" s="90"/>
      <c r="S41" s="90"/>
      <c r="T41" s="90" t="str">
        <f t="shared" si="5"/>
        <v/>
      </c>
      <c r="U41" s="90"/>
      <c r="V41" s="92" t="str">
        <f t="shared" si="6"/>
        <v/>
      </c>
      <c r="W41" s="93"/>
    </row>
    <row r="42" ht="15.75" customHeight="1">
      <c r="A42" s="87"/>
      <c r="B42" s="88">
        <v>35.0</v>
      </c>
      <c r="C42" s="89"/>
      <c r="D42" s="90"/>
      <c r="E42" s="90"/>
      <c r="F42" s="90"/>
      <c r="G42" s="91"/>
      <c r="H42" s="88"/>
      <c r="I42" s="90" t="str">
        <f>IF(H42="","",VLOOKUP(H42,'Matriz Probabilidade Impacto'!$C$5:$E$10,2,FALSE))</f>
        <v/>
      </c>
      <c r="J42" s="90"/>
      <c r="K42" s="90" t="str">
        <f>IF(J42="","",VLOOKUP(J42,'Matriz Probabilidade Impacto'!$C$16:$D$20,2,FALSE))</f>
        <v/>
      </c>
      <c r="L42" s="90" t="str">
        <f t="shared" si="1"/>
        <v/>
      </c>
      <c r="M42" s="90" t="str">
        <f t="shared" si="2"/>
        <v/>
      </c>
      <c r="N42" s="90" t="str">
        <f t="shared" si="3"/>
        <v/>
      </c>
      <c r="O42" s="88"/>
      <c r="P42" s="90"/>
      <c r="Q42" s="90"/>
      <c r="R42" s="90"/>
      <c r="S42" s="90"/>
      <c r="T42" s="90" t="str">
        <f t="shared" si="5"/>
        <v/>
      </c>
      <c r="U42" s="90"/>
      <c r="V42" s="92" t="str">
        <f t="shared" si="6"/>
        <v/>
      </c>
      <c r="W42" s="93"/>
    </row>
    <row r="43" ht="15.75" customHeight="1">
      <c r="A43" s="87"/>
      <c r="B43" s="88">
        <v>36.0</v>
      </c>
      <c r="C43" s="89"/>
      <c r="D43" s="90"/>
      <c r="E43" s="90"/>
      <c r="F43" s="90"/>
      <c r="G43" s="91"/>
      <c r="H43" s="88"/>
      <c r="I43" s="90" t="str">
        <f>IF(H43="","",VLOOKUP(H43,'Matriz Probabilidade Impacto'!$C$5:$E$10,2,FALSE))</f>
        <v/>
      </c>
      <c r="J43" s="90"/>
      <c r="K43" s="90" t="str">
        <f>IF(J43="","",VLOOKUP(J43,'Matriz Probabilidade Impacto'!$C$16:$D$20,2,FALSE))</f>
        <v/>
      </c>
      <c r="L43" s="90" t="str">
        <f t="shared" si="1"/>
        <v/>
      </c>
      <c r="M43" s="90" t="str">
        <f t="shared" si="2"/>
        <v/>
      </c>
      <c r="N43" s="90" t="str">
        <f t="shared" si="3"/>
        <v/>
      </c>
      <c r="O43" s="88"/>
      <c r="P43" s="90"/>
      <c r="Q43" s="90"/>
      <c r="R43" s="90"/>
      <c r="S43" s="90"/>
      <c r="T43" s="90" t="str">
        <f t="shared" si="5"/>
        <v/>
      </c>
      <c r="U43" s="90"/>
      <c r="V43" s="92" t="str">
        <f t="shared" si="6"/>
        <v/>
      </c>
      <c r="W43" s="93"/>
    </row>
    <row r="44" ht="15.75" customHeight="1">
      <c r="A44" s="87"/>
      <c r="B44" s="88">
        <v>37.0</v>
      </c>
      <c r="C44" s="89"/>
      <c r="D44" s="90"/>
      <c r="E44" s="90"/>
      <c r="F44" s="90"/>
      <c r="G44" s="91"/>
      <c r="H44" s="88"/>
      <c r="I44" s="90" t="str">
        <f>IF(H44="","",VLOOKUP(H44,'Matriz Probabilidade Impacto'!$C$5:$E$10,2,FALSE))</f>
        <v/>
      </c>
      <c r="J44" s="90"/>
      <c r="K44" s="90" t="str">
        <f>IF(J44="","",VLOOKUP(J44,'Matriz Probabilidade Impacto'!$C$16:$D$20,2,FALSE))</f>
        <v/>
      </c>
      <c r="L44" s="90" t="str">
        <f t="shared" si="1"/>
        <v/>
      </c>
      <c r="M44" s="90" t="str">
        <f t="shared" si="2"/>
        <v/>
      </c>
      <c r="N44" s="90" t="str">
        <f t="shared" si="3"/>
        <v/>
      </c>
      <c r="O44" s="88"/>
      <c r="P44" s="90"/>
      <c r="Q44" s="90"/>
      <c r="R44" s="90"/>
      <c r="S44" s="90"/>
      <c r="T44" s="90" t="str">
        <f t="shared" si="5"/>
        <v/>
      </c>
      <c r="U44" s="90"/>
      <c r="V44" s="92" t="str">
        <f t="shared" si="6"/>
        <v/>
      </c>
      <c r="W44" s="93"/>
    </row>
    <row r="45" ht="15.75" customHeight="1">
      <c r="A45" s="87"/>
      <c r="B45" s="88">
        <v>38.0</v>
      </c>
      <c r="C45" s="89"/>
      <c r="D45" s="90"/>
      <c r="E45" s="90"/>
      <c r="F45" s="90"/>
      <c r="G45" s="91"/>
      <c r="H45" s="88"/>
      <c r="I45" s="90" t="str">
        <f>IF(H45="","",VLOOKUP(H45,'Matriz Probabilidade Impacto'!$C$5:$E$10,2,FALSE))</f>
        <v/>
      </c>
      <c r="J45" s="90"/>
      <c r="K45" s="90" t="str">
        <f>IF(J45="","",VLOOKUP(J45,'Matriz Probabilidade Impacto'!$C$16:$D$20,2,FALSE))</f>
        <v/>
      </c>
      <c r="L45" s="90" t="str">
        <f t="shared" si="1"/>
        <v/>
      </c>
      <c r="M45" s="90" t="str">
        <f t="shared" si="2"/>
        <v/>
      </c>
      <c r="N45" s="90" t="str">
        <f t="shared" si="3"/>
        <v/>
      </c>
      <c r="O45" s="88"/>
      <c r="P45" s="90"/>
      <c r="Q45" s="90"/>
      <c r="R45" s="90"/>
      <c r="S45" s="90"/>
      <c r="T45" s="90" t="str">
        <f t="shared" si="5"/>
        <v/>
      </c>
      <c r="U45" s="90"/>
      <c r="V45" s="92" t="str">
        <f t="shared" si="6"/>
        <v/>
      </c>
      <c r="W45" s="93"/>
    </row>
    <row r="46" ht="15.75" customHeight="1">
      <c r="A46" s="87"/>
      <c r="B46" s="88">
        <v>39.0</v>
      </c>
      <c r="C46" s="89"/>
      <c r="D46" s="90"/>
      <c r="E46" s="90"/>
      <c r="F46" s="90"/>
      <c r="G46" s="91"/>
      <c r="H46" s="88"/>
      <c r="I46" s="90" t="str">
        <f>IF(H46="","",VLOOKUP(H46,'Matriz Probabilidade Impacto'!$C$5:$E$10,2,FALSE))</f>
        <v/>
      </c>
      <c r="J46" s="90"/>
      <c r="K46" s="90" t="str">
        <f>IF(J46="","",VLOOKUP(J46,'Matriz Probabilidade Impacto'!$C$16:$D$20,2,FALSE))</f>
        <v/>
      </c>
      <c r="L46" s="90" t="str">
        <f t="shared" si="1"/>
        <v/>
      </c>
      <c r="M46" s="90" t="str">
        <f t="shared" si="2"/>
        <v/>
      </c>
      <c r="N46" s="90" t="str">
        <f t="shared" si="3"/>
        <v/>
      </c>
      <c r="O46" s="88"/>
      <c r="P46" s="90"/>
      <c r="Q46" s="90"/>
      <c r="R46" s="90"/>
      <c r="S46" s="90"/>
      <c r="T46" s="90" t="str">
        <f t="shared" si="5"/>
        <v/>
      </c>
      <c r="U46" s="90"/>
      <c r="V46" s="92" t="str">
        <f t="shared" si="6"/>
        <v/>
      </c>
      <c r="W46" s="93"/>
    </row>
    <row r="47" ht="15.75" customHeight="1">
      <c r="A47" s="87"/>
      <c r="B47" s="88">
        <v>40.0</v>
      </c>
      <c r="C47" s="89"/>
      <c r="D47" s="90"/>
      <c r="E47" s="90"/>
      <c r="F47" s="90"/>
      <c r="G47" s="91"/>
      <c r="H47" s="88"/>
      <c r="I47" s="90" t="str">
        <f>IF(H47="","",VLOOKUP(H47,'Matriz Probabilidade Impacto'!$C$5:$E$10,2,FALSE))</f>
        <v/>
      </c>
      <c r="J47" s="90"/>
      <c r="K47" s="90" t="str">
        <f>IF(J47="","",VLOOKUP(J47,'Matriz Probabilidade Impacto'!$C$16:$D$20,2,FALSE))</f>
        <v/>
      </c>
      <c r="L47" s="90" t="str">
        <f t="shared" si="1"/>
        <v/>
      </c>
      <c r="M47" s="90" t="str">
        <f t="shared" si="2"/>
        <v/>
      </c>
      <c r="N47" s="90" t="str">
        <f t="shared" si="3"/>
        <v/>
      </c>
      <c r="O47" s="88"/>
      <c r="P47" s="90"/>
      <c r="Q47" s="90"/>
      <c r="R47" s="90"/>
      <c r="S47" s="90"/>
      <c r="T47" s="90" t="str">
        <f t="shared" si="5"/>
        <v/>
      </c>
      <c r="U47" s="90"/>
      <c r="V47" s="92" t="str">
        <f t="shared" si="6"/>
        <v/>
      </c>
      <c r="W47" s="93"/>
    </row>
    <row r="48" ht="15.75" customHeight="1">
      <c r="A48" s="87"/>
      <c r="B48" s="88">
        <v>41.0</v>
      </c>
      <c r="C48" s="89"/>
      <c r="D48" s="90"/>
      <c r="E48" s="90"/>
      <c r="F48" s="90"/>
      <c r="G48" s="91"/>
      <c r="H48" s="88"/>
      <c r="I48" s="90" t="str">
        <f>IF(H48="","",VLOOKUP(H48,'Matriz Probabilidade Impacto'!$C$5:$E$10,2,FALSE))</f>
        <v/>
      </c>
      <c r="J48" s="90"/>
      <c r="K48" s="90" t="str">
        <f>IF(J48="","",VLOOKUP(J48,'Matriz Probabilidade Impacto'!$C$16:$D$20,2,FALSE))</f>
        <v/>
      </c>
      <c r="L48" s="90" t="str">
        <f t="shared" si="1"/>
        <v/>
      </c>
      <c r="M48" s="90" t="str">
        <f t="shared" si="2"/>
        <v/>
      </c>
      <c r="N48" s="90" t="str">
        <f t="shared" si="3"/>
        <v/>
      </c>
      <c r="O48" s="88"/>
      <c r="P48" s="90"/>
      <c r="Q48" s="90"/>
      <c r="R48" s="90"/>
      <c r="S48" s="90"/>
      <c r="T48" s="90" t="str">
        <f t="shared" si="5"/>
        <v/>
      </c>
      <c r="U48" s="90"/>
      <c r="V48" s="92" t="str">
        <f t="shared" si="6"/>
        <v/>
      </c>
      <c r="W48" s="93"/>
    </row>
    <row r="49" ht="15.75" customHeight="1">
      <c r="A49" s="87"/>
      <c r="B49" s="88">
        <v>42.0</v>
      </c>
      <c r="C49" s="89"/>
      <c r="D49" s="90"/>
      <c r="E49" s="90"/>
      <c r="F49" s="90"/>
      <c r="G49" s="91"/>
      <c r="H49" s="88"/>
      <c r="I49" s="90" t="str">
        <f>IF(H49="","",VLOOKUP(H49,'Matriz Probabilidade Impacto'!$C$5:$E$10,2,FALSE))</f>
        <v/>
      </c>
      <c r="J49" s="90"/>
      <c r="K49" s="90" t="str">
        <f>IF(J49="","",VLOOKUP(J49,'Matriz Probabilidade Impacto'!$C$16:$D$20,2,FALSE))</f>
        <v/>
      </c>
      <c r="L49" s="90" t="str">
        <f t="shared" si="1"/>
        <v/>
      </c>
      <c r="M49" s="90" t="str">
        <f t="shared" si="2"/>
        <v/>
      </c>
      <c r="N49" s="90" t="str">
        <f t="shared" si="3"/>
        <v/>
      </c>
      <c r="O49" s="88"/>
      <c r="P49" s="90"/>
      <c r="Q49" s="90"/>
      <c r="R49" s="90"/>
      <c r="S49" s="90"/>
      <c r="T49" s="90" t="str">
        <f t="shared" si="5"/>
        <v/>
      </c>
      <c r="U49" s="90"/>
      <c r="V49" s="92" t="str">
        <f t="shared" si="6"/>
        <v/>
      </c>
      <c r="W49" s="93"/>
    </row>
    <row r="50" ht="15.75" customHeight="1">
      <c r="A50" s="87"/>
      <c r="B50" s="88">
        <v>43.0</v>
      </c>
      <c r="C50" s="89"/>
      <c r="D50" s="90"/>
      <c r="E50" s="90"/>
      <c r="F50" s="90"/>
      <c r="G50" s="91"/>
      <c r="H50" s="88"/>
      <c r="I50" s="90" t="str">
        <f>IF(H50="","",VLOOKUP(H50,'Matriz Probabilidade Impacto'!$C$5:$E$10,2,FALSE))</f>
        <v/>
      </c>
      <c r="J50" s="90"/>
      <c r="K50" s="90" t="str">
        <f>IF(J50="","",VLOOKUP(J50,'Matriz Probabilidade Impacto'!$C$16:$D$20,2,FALSE))</f>
        <v/>
      </c>
      <c r="L50" s="90" t="str">
        <f t="shared" si="1"/>
        <v/>
      </c>
      <c r="M50" s="90" t="str">
        <f t="shared" si="2"/>
        <v/>
      </c>
      <c r="N50" s="90" t="str">
        <f t="shared" si="3"/>
        <v/>
      </c>
      <c r="O50" s="88"/>
      <c r="P50" s="90"/>
      <c r="Q50" s="90"/>
      <c r="R50" s="90"/>
      <c r="S50" s="90"/>
      <c r="T50" s="90" t="str">
        <f t="shared" si="5"/>
        <v/>
      </c>
      <c r="U50" s="90"/>
      <c r="V50" s="92" t="str">
        <f t="shared" si="6"/>
        <v/>
      </c>
      <c r="W50" s="93"/>
    </row>
    <row r="51" ht="15.75" customHeight="1">
      <c r="A51" s="87"/>
      <c r="B51" s="88">
        <v>44.0</v>
      </c>
      <c r="C51" s="89"/>
      <c r="D51" s="90"/>
      <c r="E51" s="90"/>
      <c r="F51" s="90"/>
      <c r="G51" s="91"/>
      <c r="H51" s="88"/>
      <c r="I51" s="90" t="str">
        <f>IF(H51="","",VLOOKUP(H51,'Matriz Probabilidade Impacto'!$C$5:$E$10,2,FALSE))</f>
        <v/>
      </c>
      <c r="J51" s="90"/>
      <c r="K51" s="90" t="str">
        <f>IF(J51="","",VLOOKUP(J51,'Matriz Probabilidade Impacto'!$C$16:$D$20,2,FALSE))</f>
        <v/>
      </c>
      <c r="L51" s="90" t="str">
        <f t="shared" si="1"/>
        <v/>
      </c>
      <c r="M51" s="90" t="str">
        <f t="shared" si="2"/>
        <v/>
      </c>
      <c r="N51" s="90" t="str">
        <f t="shared" si="3"/>
        <v/>
      </c>
      <c r="O51" s="88"/>
      <c r="P51" s="90"/>
      <c r="Q51" s="90"/>
      <c r="R51" s="90"/>
      <c r="S51" s="90"/>
      <c r="T51" s="90" t="str">
        <f t="shared" si="5"/>
        <v/>
      </c>
      <c r="U51" s="90"/>
      <c r="V51" s="92" t="str">
        <f t="shared" si="6"/>
        <v/>
      </c>
      <c r="W51" s="93"/>
    </row>
    <row r="52" ht="15.75" customHeight="1">
      <c r="A52" s="87"/>
      <c r="B52" s="88">
        <v>45.0</v>
      </c>
      <c r="C52" s="89"/>
      <c r="D52" s="90"/>
      <c r="E52" s="90"/>
      <c r="F52" s="90"/>
      <c r="G52" s="91"/>
      <c r="H52" s="88"/>
      <c r="I52" s="90" t="str">
        <f>IF(H52="","",VLOOKUP(H52,'Matriz Probabilidade Impacto'!$C$5:$E$10,2,FALSE))</f>
        <v/>
      </c>
      <c r="J52" s="90"/>
      <c r="K52" s="90" t="str">
        <f>IF(J52="","",VLOOKUP(J52,'Matriz Probabilidade Impacto'!$C$16:$D$20,2,FALSE))</f>
        <v/>
      </c>
      <c r="L52" s="90" t="str">
        <f t="shared" si="1"/>
        <v/>
      </c>
      <c r="M52" s="90" t="str">
        <f t="shared" si="2"/>
        <v/>
      </c>
      <c r="N52" s="90" t="str">
        <f t="shared" si="3"/>
        <v/>
      </c>
      <c r="O52" s="88"/>
      <c r="P52" s="90"/>
      <c r="Q52" s="90"/>
      <c r="R52" s="90"/>
      <c r="S52" s="90"/>
      <c r="T52" s="90" t="str">
        <f t="shared" si="5"/>
        <v/>
      </c>
      <c r="U52" s="90"/>
      <c r="V52" s="92" t="str">
        <f t="shared" si="6"/>
        <v/>
      </c>
      <c r="W52" s="93"/>
    </row>
    <row r="53" ht="15.75" customHeight="1">
      <c r="A53" s="87"/>
      <c r="B53" s="88">
        <v>46.0</v>
      </c>
      <c r="C53" s="89"/>
      <c r="D53" s="90"/>
      <c r="E53" s="90"/>
      <c r="F53" s="90"/>
      <c r="G53" s="91"/>
      <c r="H53" s="88"/>
      <c r="I53" s="90" t="str">
        <f>IF(H53="","",VLOOKUP(H53,'Matriz Probabilidade Impacto'!$C$5:$E$10,2,FALSE))</f>
        <v/>
      </c>
      <c r="J53" s="90"/>
      <c r="K53" s="90" t="str">
        <f>IF(J53="","",VLOOKUP(J53,'Matriz Probabilidade Impacto'!$C$16:$D$20,2,FALSE))</f>
        <v/>
      </c>
      <c r="L53" s="90" t="str">
        <f t="shared" si="1"/>
        <v/>
      </c>
      <c r="M53" s="90" t="str">
        <f t="shared" si="2"/>
        <v/>
      </c>
      <c r="N53" s="90" t="str">
        <f t="shared" si="3"/>
        <v/>
      </c>
      <c r="O53" s="88"/>
      <c r="P53" s="90"/>
      <c r="Q53" s="90"/>
      <c r="R53" s="90"/>
      <c r="S53" s="90"/>
      <c r="T53" s="90" t="str">
        <f t="shared" si="5"/>
        <v/>
      </c>
      <c r="U53" s="90"/>
      <c r="V53" s="92" t="str">
        <f t="shared" si="6"/>
        <v/>
      </c>
      <c r="W53" s="93"/>
    </row>
    <row r="54" ht="15.75" customHeight="1">
      <c r="A54" s="87"/>
      <c r="B54" s="88">
        <v>47.0</v>
      </c>
      <c r="C54" s="89"/>
      <c r="D54" s="90"/>
      <c r="E54" s="90"/>
      <c r="F54" s="90"/>
      <c r="G54" s="91"/>
      <c r="H54" s="88"/>
      <c r="I54" s="90" t="str">
        <f>IF(H54="","",VLOOKUP(H54,'Matriz Probabilidade Impacto'!$C$5:$E$10,2,FALSE))</f>
        <v/>
      </c>
      <c r="J54" s="90"/>
      <c r="K54" s="90" t="str">
        <f>IF(J54="","",VLOOKUP(J54,'Matriz Probabilidade Impacto'!$C$16:$D$20,2,FALSE))</f>
        <v/>
      </c>
      <c r="L54" s="90" t="str">
        <f t="shared" si="1"/>
        <v/>
      </c>
      <c r="M54" s="90" t="str">
        <f t="shared" si="2"/>
        <v/>
      </c>
      <c r="N54" s="90" t="str">
        <f t="shared" si="3"/>
        <v/>
      </c>
      <c r="O54" s="88"/>
      <c r="P54" s="90"/>
      <c r="Q54" s="90"/>
      <c r="R54" s="90"/>
      <c r="S54" s="90"/>
      <c r="T54" s="90" t="str">
        <f t="shared" si="5"/>
        <v/>
      </c>
      <c r="U54" s="90"/>
      <c r="V54" s="92" t="str">
        <f t="shared" si="6"/>
        <v/>
      </c>
      <c r="W54" s="93"/>
    </row>
    <row r="55" ht="15.75" customHeight="1">
      <c r="A55" s="87"/>
      <c r="B55" s="88">
        <v>48.0</v>
      </c>
      <c r="C55" s="89"/>
      <c r="D55" s="90"/>
      <c r="E55" s="90"/>
      <c r="F55" s="90"/>
      <c r="G55" s="91"/>
      <c r="H55" s="88"/>
      <c r="I55" s="90" t="str">
        <f>IF(H55="","",VLOOKUP(H55,'Matriz Probabilidade Impacto'!$C$5:$E$10,2,FALSE))</f>
        <v/>
      </c>
      <c r="J55" s="90"/>
      <c r="K55" s="90" t="str">
        <f>IF(J55="","",VLOOKUP(J55,'Matriz Probabilidade Impacto'!$C$16:$D$20,2,FALSE))</f>
        <v/>
      </c>
      <c r="L55" s="90" t="str">
        <f t="shared" si="1"/>
        <v/>
      </c>
      <c r="M55" s="90" t="str">
        <f t="shared" si="2"/>
        <v/>
      </c>
      <c r="N55" s="90" t="str">
        <f t="shared" si="3"/>
        <v/>
      </c>
      <c r="O55" s="88"/>
      <c r="P55" s="90"/>
      <c r="Q55" s="90"/>
      <c r="R55" s="90"/>
      <c r="S55" s="90"/>
      <c r="T55" s="90" t="str">
        <f t="shared" si="5"/>
        <v/>
      </c>
      <c r="U55" s="90"/>
      <c r="V55" s="92" t="str">
        <f t="shared" si="6"/>
        <v/>
      </c>
      <c r="W55" s="93"/>
    </row>
    <row r="56" ht="15.75" customHeight="1">
      <c r="A56" s="87"/>
      <c r="B56" s="88">
        <v>49.0</v>
      </c>
      <c r="C56" s="89"/>
      <c r="D56" s="90"/>
      <c r="E56" s="90"/>
      <c r="F56" s="90"/>
      <c r="G56" s="91"/>
      <c r="H56" s="88"/>
      <c r="I56" s="90" t="str">
        <f>IF(H56="","",VLOOKUP(H56,'Matriz Probabilidade Impacto'!$C$5:$E$10,2,FALSE))</f>
        <v/>
      </c>
      <c r="J56" s="90"/>
      <c r="K56" s="90" t="str">
        <f>IF(J56="","",VLOOKUP(J56,'Matriz Probabilidade Impacto'!$C$16:$D$20,2,FALSE))</f>
        <v/>
      </c>
      <c r="L56" s="90" t="str">
        <f t="shared" si="1"/>
        <v/>
      </c>
      <c r="M56" s="90" t="str">
        <f t="shared" si="2"/>
        <v/>
      </c>
      <c r="N56" s="90" t="str">
        <f t="shared" si="3"/>
        <v/>
      </c>
      <c r="O56" s="88"/>
      <c r="P56" s="90"/>
      <c r="Q56" s="90"/>
      <c r="R56" s="90"/>
      <c r="S56" s="90"/>
      <c r="T56" s="90" t="str">
        <f t="shared" si="5"/>
        <v/>
      </c>
      <c r="U56" s="90"/>
      <c r="V56" s="92" t="str">
        <f t="shared" si="6"/>
        <v/>
      </c>
      <c r="W56" s="93"/>
    </row>
    <row r="57" ht="15.75" customHeight="1">
      <c r="A57" s="87"/>
      <c r="B57" s="88">
        <v>50.0</v>
      </c>
      <c r="C57" s="89"/>
      <c r="D57" s="90"/>
      <c r="E57" s="90"/>
      <c r="F57" s="90"/>
      <c r="G57" s="91"/>
      <c r="H57" s="88"/>
      <c r="I57" s="90" t="str">
        <f>IF(H57="","",VLOOKUP(H57,'Matriz Probabilidade Impacto'!$C$5:$E$10,2,FALSE))</f>
        <v/>
      </c>
      <c r="J57" s="90"/>
      <c r="K57" s="90" t="str">
        <f>IF(J57="","",VLOOKUP(J57,'Matriz Probabilidade Impacto'!$C$16:$D$20,2,FALSE))</f>
        <v/>
      </c>
      <c r="L57" s="90" t="str">
        <f t="shared" si="1"/>
        <v/>
      </c>
      <c r="M57" s="90" t="str">
        <f t="shared" si="2"/>
        <v/>
      </c>
      <c r="N57" s="90" t="str">
        <f t="shared" si="3"/>
        <v/>
      </c>
      <c r="O57" s="88"/>
      <c r="P57" s="90"/>
      <c r="Q57" s="90"/>
      <c r="R57" s="90"/>
      <c r="S57" s="90"/>
      <c r="T57" s="90" t="str">
        <f t="shared" si="5"/>
        <v/>
      </c>
      <c r="U57" s="90"/>
      <c r="V57" s="92" t="str">
        <f t="shared" si="6"/>
        <v/>
      </c>
      <c r="W57" s="93"/>
    </row>
    <row r="58" ht="15.75" customHeight="1">
      <c r="A58" s="87"/>
      <c r="B58" s="88">
        <v>51.0</v>
      </c>
      <c r="C58" s="89"/>
      <c r="D58" s="90"/>
      <c r="E58" s="90"/>
      <c r="F58" s="90"/>
      <c r="G58" s="91"/>
      <c r="H58" s="88"/>
      <c r="I58" s="90" t="str">
        <f>IF(H58="","",VLOOKUP(H58,'Matriz Probabilidade Impacto'!$C$5:$E$10,2,FALSE))</f>
        <v/>
      </c>
      <c r="J58" s="90"/>
      <c r="K58" s="90" t="str">
        <f>IF(J58="","",VLOOKUP(J58,'Matriz Probabilidade Impacto'!$C$16:$D$20,2,FALSE))</f>
        <v/>
      </c>
      <c r="L58" s="90" t="str">
        <f t="shared" si="1"/>
        <v/>
      </c>
      <c r="M58" s="90" t="str">
        <f t="shared" si="2"/>
        <v/>
      </c>
      <c r="N58" s="90" t="str">
        <f t="shared" si="3"/>
        <v/>
      </c>
      <c r="O58" s="88"/>
      <c r="P58" s="90"/>
      <c r="Q58" s="90"/>
      <c r="R58" s="90"/>
      <c r="S58" s="90"/>
      <c r="T58" s="90" t="str">
        <f t="shared" si="5"/>
        <v/>
      </c>
      <c r="U58" s="90"/>
      <c r="V58" s="92" t="str">
        <f t="shared" si="6"/>
        <v/>
      </c>
      <c r="W58" s="93"/>
    </row>
    <row r="59" ht="15.75" customHeight="1">
      <c r="A59" s="87"/>
      <c r="B59" s="88">
        <v>52.0</v>
      </c>
      <c r="C59" s="89"/>
      <c r="D59" s="90"/>
      <c r="E59" s="90"/>
      <c r="F59" s="90"/>
      <c r="G59" s="91"/>
      <c r="H59" s="88"/>
      <c r="I59" s="90" t="str">
        <f>IF(H59="","",VLOOKUP(H59,'Matriz Probabilidade Impacto'!$C$5:$E$10,2,FALSE))</f>
        <v/>
      </c>
      <c r="J59" s="90"/>
      <c r="K59" s="90" t="str">
        <f>IF(J59="","",VLOOKUP(J59,'Matriz Probabilidade Impacto'!$C$16:$D$20,2,FALSE))</f>
        <v/>
      </c>
      <c r="L59" s="90" t="str">
        <f t="shared" si="1"/>
        <v/>
      </c>
      <c r="M59" s="90" t="str">
        <f t="shared" si="2"/>
        <v/>
      </c>
      <c r="N59" s="90" t="str">
        <f t="shared" si="3"/>
        <v/>
      </c>
      <c r="O59" s="88"/>
      <c r="P59" s="90"/>
      <c r="Q59" s="90"/>
      <c r="R59" s="90"/>
      <c r="S59" s="90"/>
      <c r="T59" s="90" t="str">
        <f t="shared" si="5"/>
        <v/>
      </c>
      <c r="U59" s="90"/>
      <c r="V59" s="92" t="str">
        <f t="shared" si="6"/>
        <v/>
      </c>
      <c r="W59" s="93"/>
    </row>
    <row r="60" ht="15.75" customHeight="1">
      <c r="A60" s="87"/>
      <c r="B60" s="88">
        <v>53.0</v>
      </c>
      <c r="C60" s="89"/>
      <c r="D60" s="90"/>
      <c r="E60" s="90"/>
      <c r="F60" s="90"/>
      <c r="G60" s="91"/>
      <c r="H60" s="88"/>
      <c r="I60" s="90" t="str">
        <f>IF(H60="","",VLOOKUP(H60,'Matriz Probabilidade Impacto'!$C$5:$E$10,2,FALSE))</f>
        <v/>
      </c>
      <c r="J60" s="90"/>
      <c r="K60" s="90" t="str">
        <f>IF(J60="","",VLOOKUP(J60,'Matriz Probabilidade Impacto'!$C$16:$D$20,2,FALSE))</f>
        <v/>
      </c>
      <c r="L60" s="90" t="str">
        <f t="shared" si="1"/>
        <v/>
      </c>
      <c r="M60" s="90" t="str">
        <f t="shared" si="2"/>
        <v/>
      </c>
      <c r="N60" s="90" t="str">
        <f t="shared" si="3"/>
        <v/>
      </c>
      <c r="O60" s="88"/>
      <c r="P60" s="90"/>
      <c r="Q60" s="90"/>
      <c r="R60" s="90"/>
      <c r="S60" s="90"/>
      <c r="T60" s="90" t="str">
        <f t="shared" si="5"/>
        <v/>
      </c>
      <c r="U60" s="90"/>
      <c r="V60" s="92" t="str">
        <f t="shared" si="6"/>
        <v/>
      </c>
      <c r="W60" s="93"/>
    </row>
    <row r="61" ht="15.75" customHeight="1">
      <c r="A61" s="87"/>
      <c r="B61" s="88">
        <v>54.0</v>
      </c>
      <c r="C61" s="89"/>
      <c r="D61" s="90"/>
      <c r="E61" s="90"/>
      <c r="F61" s="90"/>
      <c r="G61" s="91"/>
      <c r="H61" s="88"/>
      <c r="I61" s="90" t="str">
        <f>IF(H61="","",VLOOKUP(H61,'Matriz Probabilidade Impacto'!$C$5:$E$10,2,FALSE))</f>
        <v/>
      </c>
      <c r="J61" s="90"/>
      <c r="K61" s="90" t="str">
        <f>IF(J61="","",VLOOKUP(J61,'Matriz Probabilidade Impacto'!$C$16:$D$20,2,FALSE))</f>
        <v/>
      </c>
      <c r="L61" s="90" t="str">
        <f t="shared" si="1"/>
        <v/>
      </c>
      <c r="M61" s="90" t="str">
        <f t="shared" si="2"/>
        <v/>
      </c>
      <c r="N61" s="90" t="str">
        <f t="shared" si="3"/>
        <v/>
      </c>
      <c r="O61" s="88"/>
      <c r="P61" s="90"/>
      <c r="Q61" s="90"/>
      <c r="R61" s="90"/>
      <c r="S61" s="90"/>
      <c r="T61" s="90" t="str">
        <f t="shared" si="5"/>
        <v/>
      </c>
      <c r="U61" s="90"/>
      <c r="V61" s="92" t="str">
        <f t="shared" si="6"/>
        <v/>
      </c>
      <c r="W61" s="93"/>
    </row>
    <row r="62" ht="15.75" customHeight="1">
      <c r="A62" s="87"/>
      <c r="B62" s="88">
        <v>55.0</v>
      </c>
      <c r="C62" s="89"/>
      <c r="D62" s="90"/>
      <c r="E62" s="90"/>
      <c r="F62" s="90"/>
      <c r="G62" s="91"/>
      <c r="H62" s="88"/>
      <c r="I62" s="90" t="str">
        <f>IF(H62="","",VLOOKUP(H62,'Matriz Probabilidade Impacto'!$C$5:$E$10,2,FALSE))</f>
        <v/>
      </c>
      <c r="J62" s="90"/>
      <c r="K62" s="90" t="str">
        <f>IF(J62="","",VLOOKUP(J62,'Matriz Probabilidade Impacto'!$C$16:$D$20,2,FALSE))</f>
        <v/>
      </c>
      <c r="L62" s="90" t="str">
        <f t="shared" si="1"/>
        <v/>
      </c>
      <c r="M62" s="90" t="str">
        <f t="shared" si="2"/>
        <v/>
      </c>
      <c r="N62" s="90" t="str">
        <f t="shared" si="3"/>
        <v/>
      </c>
      <c r="O62" s="88"/>
      <c r="P62" s="90"/>
      <c r="Q62" s="90"/>
      <c r="R62" s="90"/>
      <c r="S62" s="90"/>
      <c r="T62" s="90" t="str">
        <f t="shared" si="5"/>
        <v/>
      </c>
      <c r="U62" s="90"/>
      <c r="V62" s="92" t="str">
        <f t="shared" si="6"/>
        <v/>
      </c>
      <c r="W62" s="93"/>
    </row>
    <row r="63" ht="15.75" customHeight="1">
      <c r="A63" s="87"/>
      <c r="B63" s="88">
        <v>56.0</v>
      </c>
      <c r="C63" s="89"/>
      <c r="D63" s="90"/>
      <c r="E63" s="90"/>
      <c r="F63" s="90"/>
      <c r="G63" s="91"/>
      <c r="H63" s="88"/>
      <c r="I63" s="90" t="str">
        <f>IF(H63="","",VLOOKUP(H63,'Matriz Probabilidade Impacto'!$C$5:$E$10,2,FALSE))</f>
        <v/>
      </c>
      <c r="J63" s="90"/>
      <c r="K63" s="90" t="str">
        <f>IF(J63="","",VLOOKUP(J63,'Matriz Probabilidade Impacto'!$C$16:$D$20,2,FALSE))</f>
        <v/>
      </c>
      <c r="L63" s="90" t="str">
        <f t="shared" si="1"/>
        <v/>
      </c>
      <c r="M63" s="90" t="str">
        <f t="shared" si="2"/>
        <v/>
      </c>
      <c r="N63" s="90" t="str">
        <f t="shared" si="3"/>
        <v/>
      </c>
      <c r="O63" s="88"/>
      <c r="P63" s="90"/>
      <c r="Q63" s="90"/>
      <c r="R63" s="90"/>
      <c r="S63" s="90"/>
      <c r="T63" s="90" t="str">
        <f t="shared" si="5"/>
        <v/>
      </c>
      <c r="U63" s="90"/>
      <c r="V63" s="92" t="str">
        <f t="shared" si="6"/>
        <v/>
      </c>
      <c r="W63" s="93"/>
    </row>
    <row r="64" ht="15.75" customHeight="1">
      <c r="A64" s="87"/>
      <c r="B64" s="88">
        <v>57.0</v>
      </c>
      <c r="C64" s="89"/>
      <c r="D64" s="90"/>
      <c r="E64" s="90"/>
      <c r="F64" s="90"/>
      <c r="G64" s="91"/>
      <c r="H64" s="88"/>
      <c r="I64" s="90" t="str">
        <f>IF(H64="","",VLOOKUP(H64,'Matriz Probabilidade Impacto'!$C$5:$E$10,2,FALSE))</f>
        <v/>
      </c>
      <c r="J64" s="90"/>
      <c r="K64" s="90" t="str">
        <f>IF(J64="","",VLOOKUP(J64,'Matriz Probabilidade Impacto'!$C$16:$D$20,2,FALSE))</f>
        <v/>
      </c>
      <c r="L64" s="90" t="str">
        <f t="shared" si="1"/>
        <v/>
      </c>
      <c r="M64" s="90" t="str">
        <f t="shared" si="2"/>
        <v/>
      </c>
      <c r="N64" s="90" t="str">
        <f t="shared" si="3"/>
        <v/>
      </c>
      <c r="O64" s="88"/>
      <c r="P64" s="90"/>
      <c r="Q64" s="90"/>
      <c r="R64" s="90"/>
      <c r="S64" s="90"/>
      <c r="T64" s="90" t="str">
        <f t="shared" si="5"/>
        <v/>
      </c>
      <c r="U64" s="90"/>
      <c r="V64" s="92" t="str">
        <f t="shared" si="6"/>
        <v/>
      </c>
      <c r="W64" s="93"/>
    </row>
    <row r="65" ht="15.75" customHeight="1">
      <c r="A65" s="87"/>
      <c r="B65" s="88">
        <v>58.0</v>
      </c>
      <c r="C65" s="89"/>
      <c r="D65" s="90"/>
      <c r="E65" s="90"/>
      <c r="F65" s="90"/>
      <c r="G65" s="91"/>
      <c r="H65" s="88"/>
      <c r="I65" s="90" t="str">
        <f>IF(H65="","",VLOOKUP(H65,'Matriz Probabilidade Impacto'!$C$5:$E$10,2,FALSE))</f>
        <v/>
      </c>
      <c r="J65" s="90"/>
      <c r="K65" s="90" t="str">
        <f>IF(J65="","",VLOOKUP(J65,'Matriz Probabilidade Impacto'!$C$16:$D$20,2,FALSE))</f>
        <v/>
      </c>
      <c r="L65" s="90" t="str">
        <f t="shared" si="1"/>
        <v/>
      </c>
      <c r="M65" s="90" t="str">
        <f t="shared" si="2"/>
        <v/>
      </c>
      <c r="N65" s="90" t="str">
        <f t="shared" si="3"/>
        <v/>
      </c>
      <c r="O65" s="88"/>
      <c r="P65" s="90"/>
      <c r="Q65" s="90"/>
      <c r="R65" s="90"/>
      <c r="S65" s="90"/>
      <c r="T65" s="90" t="str">
        <f t="shared" si="5"/>
        <v/>
      </c>
      <c r="U65" s="90"/>
      <c r="V65" s="92" t="str">
        <f t="shared" si="6"/>
        <v/>
      </c>
      <c r="W65" s="93"/>
    </row>
    <row r="66" ht="15.75" customHeight="1">
      <c r="A66" s="87"/>
      <c r="B66" s="88">
        <v>59.0</v>
      </c>
      <c r="C66" s="89"/>
      <c r="D66" s="90"/>
      <c r="E66" s="90"/>
      <c r="F66" s="90"/>
      <c r="G66" s="91"/>
      <c r="H66" s="88"/>
      <c r="I66" s="90" t="str">
        <f>IF(H66="","",VLOOKUP(H66,'Matriz Probabilidade Impacto'!$C$5:$E$10,2,FALSE))</f>
        <v/>
      </c>
      <c r="J66" s="90"/>
      <c r="K66" s="90" t="str">
        <f>IF(J66="","",VLOOKUP(J66,'Matriz Probabilidade Impacto'!$C$16:$D$20,2,FALSE))</f>
        <v/>
      </c>
      <c r="L66" s="90" t="str">
        <f t="shared" si="1"/>
        <v/>
      </c>
      <c r="M66" s="90" t="str">
        <f t="shared" si="2"/>
        <v/>
      </c>
      <c r="N66" s="90" t="str">
        <f t="shared" si="3"/>
        <v/>
      </c>
      <c r="O66" s="88"/>
      <c r="P66" s="90"/>
      <c r="Q66" s="90"/>
      <c r="R66" s="90"/>
      <c r="S66" s="90"/>
      <c r="T66" s="90" t="str">
        <f t="shared" si="5"/>
        <v/>
      </c>
      <c r="U66" s="90"/>
      <c r="V66" s="92" t="str">
        <f t="shared" si="6"/>
        <v/>
      </c>
      <c r="W66" s="93"/>
    </row>
    <row r="67" ht="15.75" customHeight="1">
      <c r="A67" s="87"/>
      <c r="B67" s="88">
        <v>60.0</v>
      </c>
      <c r="C67" s="89"/>
      <c r="D67" s="90"/>
      <c r="E67" s="90"/>
      <c r="F67" s="90"/>
      <c r="G67" s="91"/>
      <c r="H67" s="88"/>
      <c r="I67" s="90" t="str">
        <f>IF(H67="","",VLOOKUP(H67,'Matriz Probabilidade Impacto'!$C$5:$E$10,2,FALSE))</f>
        <v/>
      </c>
      <c r="J67" s="90"/>
      <c r="K67" s="90" t="str">
        <f>IF(J67="","",VLOOKUP(J67,'Matriz Probabilidade Impacto'!$C$16:$D$20,2,FALSE))</f>
        <v/>
      </c>
      <c r="L67" s="90" t="str">
        <f t="shared" si="1"/>
        <v/>
      </c>
      <c r="M67" s="90" t="str">
        <f t="shared" si="2"/>
        <v/>
      </c>
      <c r="N67" s="90" t="str">
        <f t="shared" si="3"/>
        <v/>
      </c>
      <c r="O67" s="88"/>
      <c r="P67" s="90"/>
      <c r="Q67" s="90"/>
      <c r="R67" s="90"/>
      <c r="S67" s="90"/>
      <c r="T67" s="90" t="str">
        <f t="shared" si="5"/>
        <v/>
      </c>
      <c r="U67" s="90"/>
      <c r="V67" s="92" t="str">
        <f t="shared" si="6"/>
        <v/>
      </c>
      <c r="W67" s="93"/>
    </row>
    <row r="68" ht="15.75" customHeight="1">
      <c r="A68" s="87"/>
      <c r="B68" s="88">
        <v>61.0</v>
      </c>
      <c r="C68" s="89"/>
      <c r="D68" s="90"/>
      <c r="E68" s="90"/>
      <c r="F68" s="90"/>
      <c r="G68" s="91"/>
      <c r="H68" s="88"/>
      <c r="I68" s="90" t="str">
        <f>IF(H68="","",VLOOKUP(H68,'Matriz Probabilidade Impacto'!$C$5:$E$10,2,FALSE))</f>
        <v/>
      </c>
      <c r="J68" s="90"/>
      <c r="K68" s="90" t="str">
        <f>IF(J68="","",VLOOKUP(J68,'Matriz Probabilidade Impacto'!$C$16:$D$20,2,FALSE))</f>
        <v/>
      </c>
      <c r="L68" s="90" t="str">
        <f t="shared" si="1"/>
        <v/>
      </c>
      <c r="M68" s="90" t="str">
        <f t="shared" si="2"/>
        <v/>
      </c>
      <c r="N68" s="90" t="str">
        <f t="shared" si="3"/>
        <v/>
      </c>
      <c r="O68" s="88"/>
      <c r="P68" s="90"/>
      <c r="Q68" s="90"/>
      <c r="R68" s="90"/>
      <c r="S68" s="90"/>
      <c r="T68" s="90" t="str">
        <f t="shared" si="5"/>
        <v/>
      </c>
      <c r="U68" s="90"/>
      <c r="V68" s="92" t="str">
        <f t="shared" si="6"/>
        <v/>
      </c>
      <c r="W68" s="93"/>
    </row>
    <row r="69" ht="15.75" customHeight="1">
      <c r="A69" s="87"/>
      <c r="B69" s="88">
        <v>62.0</v>
      </c>
      <c r="C69" s="89"/>
      <c r="D69" s="90"/>
      <c r="E69" s="90"/>
      <c r="F69" s="90"/>
      <c r="G69" s="91"/>
      <c r="H69" s="88"/>
      <c r="I69" s="90" t="str">
        <f>IF(H69="","",VLOOKUP(H69,'Matriz Probabilidade Impacto'!$C$5:$E$10,2,FALSE))</f>
        <v/>
      </c>
      <c r="J69" s="90"/>
      <c r="K69" s="90" t="str">
        <f>IF(J69="","",VLOOKUP(J69,'Matriz Probabilidade Impacto'!$C$16:$D$20,2,FALSE))</f>
        <v/>
      </c>
      <c r="L69" s="90" t="str">
        <f t="shared" si="1"/>
        <v/>
      </c>
      <c r="M69" s="90" t="str">
        <f t="shared" si="2"/>
        <v/>
      </c>
      <c r="N69" s="90" t="str">
        <f t="shared" si="3"/>
        <v/>
      </c>
      <c r="O69" s="88"/>
      <c r="P69" s="90"/>
      <c r="Q69" s="90"/>
      <c r="R69" s="90"/>
      <c r="S69" s="90"/>
      <c r="T69" s="90" t="str">
        <f t="shared" si="5"/>
        <v/>
      </c>
      <c r="U69" s="90"/>
      <c r="V69" s="92" t="str">
        <f t="shared" si="6"/>
        <v/>
      </c>
      <c r="W69" s="93"/>
    </row>
    <row r="70" ht="15.75" customHeight="1">
      <c r="A70" s="87"/>
      <c r="B70" s="88">
        <v>63.0</v>
      </c>
      <c r="C70" s="89"/>
      <c r="D70" s="90"/>
      <c r="E70" s="90"/>
      <c r="F70" s="90"/>
      <c r="G70" s="91"/>
      <c r="H70" s="88"/>
      <c r="I70" s="90" t="str">
        <f>IF(H70="","",VLOOKUP(H70,'Matriz Probabilidade Impacto'!$C$5:$E$10,2,FALSE))</f>
        <v/>
      </c>
      <c r="J70" s="90"/>
      <c r="K70" s="90" t="str">
        <f>IF(J70="","",VLOOKUP(J70,'Matriz Probabilidade Impacto'!$C$16:$D$20,2,FALSE))</f>
        <v/>
      </c>
      <c r="L70" s="90" t="str">
        <f t="shared" si="1"/>
        <v/>
      </c>
      <c r="M70" s="90" t="str">
        <f t="shared" si="2"/>
        <v/>
      </c>
      <c r="N70" s="90" t="str">
        <f t="shared" si="3"/>
        <v/>
      </c>
      <c r="O70" s="88"/>
      <c r="P70" s="90"/>
      <c r="Q70" s="90"/>
      <c r="R70" s="90"/>
      <c r="S70" s="90"/>
      <c r="T70" s="90" t="str">
        <f t="shared" si="5"/>
        <v/>
      </c>
      <c r="U70" s="90"/>
      <c r="V70" s="92" t="str">
        <f t="shared" si="6"/>
        <v/>
      </c>
      <c r="W70" s="93"/>
    </row>
    <row r="71" ht="15.75" customHeight="1">
      <c r="A71" s="87"/>
      <c r="B71" s="88">
        <v>64.0</v>
      </c>
      <c r="C71" s="89"/>
      <c r="D71" s="90"/>
      <c r="E71" s="90"/>
      <c r="F71" s="90"/>
      <c r="G71" s="91"/>
      <c r="H71" s="88"/>
      <c r="I71" s="90" t="str">
        <f>IF(H71="","",VLOOKUP(H71,'Matriz Probabilidade Impacto'!$C$5:$E$10,2,FALSE))</f>
        <v/>
      </c>
      <c r="J71" s="90"/>
      <c r="K71" s="90" t="str">
        <f>IF(J71="","",VLOOKUP(J71,'Matriz Probabilidade Impacto'!$C$16:$D$20,2,FALSE))</f>
        <v/>
      </c>
      <c r="L71" s="90" t="str">
        <f t="shared" si="1"/>
        <v/>
      </c>
      <c r="M71" s="90" t="str">
        <f t="shared" si="2"/>
        <v/>
      </c>
      <c r="N71" s="90" t="str">
        <f t="shared" si="3"/>
        <v/>
      </c>
      <c r="O71" s="88"/>
      <c r="P71" s="90"/>
      <c r="Q71" s="90"/>
      <c r="R71" s="90"/>
      <c r="S71" s="90"/>
      <c r="T71" s="90" t="str">
        <f t="shared" si="5"/>
        <v/>
      </c>
      <c r="U71" s="90"/>
      <c r="V71" s="92" t="str">
        <f t="shared" si="6"/>
        <v/>
      </c>
      <c r="W71" s="93"/>
    </row>
    <row r="72" ht="15.75" customHeight="1">
      <c r="A72" s="87"/>
      <c r="B72" s="88">
        <v>65.0</v>
      </c>
      <c r="C72" s="89"/>
      <c r="D72" s="90"/>
      <c r="E72" s="90"/>
      <c r="F72" s="90"/>
      <c r="G72" s="91"/>
      <c r="H72" s="88"/>
      <c r="I72" s="90" t="str">
        <f>IF(H72="","",VLOOKUP(H72,'Matriz Probabilidade Impacto'!$C$5:$E$10,2,FALSE))</f>
        <v/>
      </c>
      <c r="J72" s="90"/>
      <c r="K72" s="90" t="str">
        <f>IF(J72="","",VLOOKUP(J72,'Matriz Probabilidade Impacto'!$C$16:$D$20,2,FALSE))</f>
        <v/>
      </c>
      <c r="L72" s="90" t="str">
        <f t="shared" si="1"/>
        <v/>
      </c>
      <c r="M72" s="90" t="str">
        <f t="shared" si="2"/>
        <v/>
      </c>
      <c r="N72" s="90" t="str">
        <f t="shared" si="3"/>
        <v/>
      </c>
      <c r="O72" s="88"/>
      <c r="P72" s="90"/>
      <c r="Q72" s="90"/>
      <c r="R72" s="90"/>
      <c r="S72" s="90"/>
      <c r="T72" s="90" t="str">
        <f t="shared" si="5"/>
        <v/>
      </c>
      <c r="U72" s="90"/>
      <c r="V72" s="92" t="str">
        <f t="shared" si="6"/>
        <v/>
      </c>
      <c r="W72" s="93"/>
    </row>
    <row r="73" ht="15.75" customHeight="1">
      <c r="A73" s="87"/>
      <c r="B73" s="88">
        <v>66.0</v>
      </c>
      <c r="C73" s="89"/>
      <c r="D73" s="90"/>
      <c r="E73" s="90"/>
      <c r="F73" s="90"/>
      <c r="G73" s="91"/>
      <c r="H73" s="88"/>
      <c r="I73" s="90" t="str">
        <f>IF(H73="","",VLOOKUP(H73,'Matriz Probabilidade Impacto'!$C$5:$E$10,2,FALSE))</f>
        <v/>
      </c>
      <c r="J73" s="90"/>
      <c r="K73" s="90" t="str">
        <f>IF(J73="","",VLOOKUP(J73,'Matriz Probabilidade Impacto'!$C$16:$D$20,2,FALSE))</f>
        <v/>
      </c>
      <c r="L73" s="90" t="str">
        <f t="shared" si="1"/>
        <v/>
      </c>
      <c r="M73" s="90" t="str">
        <f t="shared" si="2"/>
        <v/>
      </c>
      <c r="N73" s="90" t="str">
        <f t="shared" si="3"/>
        <v/>
      </c>
      <c r="O73" s="88"/>
      <c r="P73" s="90"/>
      <c r="Q73" s="90"/>
      <c r="R73" s="90"/>
      <c r="S73" s="90"/>
      <c r="T73" s="90" t="str">
        <f t="shared" si="5"/>
        <v/>
      </c>
      <c r="U73" s="90"/>
      <c r="V73" s="92" t="str">
        <f t="shared" si="6"/>
        <v/>
      </c>
      <c r="W73" s="93"/>
    </row>
    <row r="74" ht="15.75" customHeight="1">
      <c r="A74" s="87"/>
      <c r="B74" s="88">
        <v>67.0</v>
      </c>
      <c r="C74" s="89"/>
      <c r="D74" s="90"/>
      <c r="E74" s="90"/>
      <c r="F74" s="90"/>
      <c r="G74" s="91"/>
      <c r="H74" s="88"/>
      <c r="I74" s="90" t="str">
        <f>IF(H74="","",VLOOKUP(H74,'Matriz Probabilidade Impacto'!$C$5:$E$10,2,FALSE))</f>
        <v/>
      </c>
      <c r="J74" s="90"/>
      <c r="K74" s="90" t="str">
        <f>IF(J74="","",VLOOKUP(J74,'Matriz Probabilidade Impacto'!$C$16:$D$20,2,FALSE))</f>
        <v/>
      </c>
      <c r="L74" s="90" t="str">
        <f t="shared" si="1"/>
        <v/>
      </c>
      <c r="M74" s="90" t="str">
        <f t="shared" si="2"/>
        <v/>
      </c>
      <c r="N74" s="90" t="str">
        <f t="shared" si="3"/>
        <v/>
      </c>
      <c r="O74" s="88"/>
      <c r="P74" s="90"/>
      <c r="Q74" s="90"/>
      <c r="R74" s="90"/>
      <c r="S74" s="90"/>
      <c r="T74" s="90" t="str">
        <f t="shared" si="5"/>
        <v/>
      </c>
      <c r="U74" s="90"/>
      <c r="V74" s="92" t="str">
        <f t="shared" si="6"/>
        <v/>
      </c>
      <c r="W74" s="93"/>
    </row>
    <row r="75" ht="15.75" customHeight="1">
      <c r="A75" s="87"/>
      <c r="B75" s="88">
        <v>68.0</v>
      </c>
      <c r="C75" s="89"/>
      <c r="D75" s="90"/>
      <c r="E75" s="90"/>
      <c r="F75" s="90"/>
      <c r="G75" s="91"/>
      <c r="H75" s="88"/>
      <c r="I75" s="90" t="str">
        <f>IF(H75="","",VLOOKUP(H75,'Matriz Probabilidade Impacto'!$C$5:$E$10,2,FALSE))</f>
        <v/>
      </c>
      <c r="J75" s="90"/>
      <c r="K75" s="90" t="str">
        <f>IF(J75="","",VLOOKUP(J75,'Matriz Probabilidade Impacto'!$C$16:$D$20,2,FALSE))</f>
        <v/>
      </c>
      <c r="L75" s="90" t="str">
        <f t="shared" si="1"/>
        <v/>
      </c>
      <c r="M75" s="90" t="str">
        <f t="shared" si="2"/>
        <v/>
      </c>
      <c r="N75" s="90" t="str">
        <f t="shared" si="3"/>
        <v/>
      </c>
      <c r="O75" s="88"/>
      <c r="P75" s="90"/>
      <c r="Q75" s="90"/>
      <c r="R75" s="90"/>
      <c r="S75" s="90"/>
      <c r="T75" s="90" t="str">
        <f t="shared" si="5"/>
        <v/>
      </c>
      <c r="U75" s="90"/>
      <c r="V75" s="92" t="str">
        <f t="shared" si="6"/>
        <v/>
      </c>
      <c r="W75" s="93"/>
    </row>
    <row r="76" ht="15.75" customHeight="1">
      <c r="A76" s="87"/>
      <c r="B76" s="88">
        <v>69.0</v>
      </c>
      <c r="C76" s="89"/>
      <c r="D76" s="90"/>
      <c r="E76" s="90"/>
      <c r="F76" s="90"/>
      <c r="G76" s="91"/>
      <c r="H76" s="88"/>
      <c r="I76" s="90" t="str">
        <f>IF(H76="","",VLOOKUP(H76,'Matriz Probabilidade Impacto'!$C$5:$E$10,2,FALSE))</f>
        <v/>
      </c>
      <c r="J76" s="90"/>
      <c r="K76" s="90" t="str">
        <f>IF(J76="","",VLOOKUP(J76,'Matriz Probabilidade Impacto'!$C$16:$D$20,2,FALSE))</f>
        <v/>
      </c>
      <c r="L76" s="90" t="str">
        <f t="shared" si="1"/>
        <v/>
      </c>
      <c r="M76" s="90" t="str">
        <f t="shared" si="2"/>
        <v/>
      </c>
      <c r="N76" s="90" t="str">
        <f t="shared" si="3"/>
        <v/>
      </c>
      <c r="O76" s="88"/>
      <c r="P76" s="90"/>
      <c r="Q76" s="90"/>
      <c r="R76" s="90"/>
      <c r="S76" s="90"/>
      <c r="T76" s="90" t="str">
        <f t="shared" si="5"/>
        <v/>
      </c>
      <c r="U76" s="90"/>
      <c r="V76" s="92" t="str">
        <f t="shared" si="6"/>
        <v/>
      </c>
      <c r="W76" s="93"/>
    </row>
    <row r="77" ht="15.75" customHeight="1">
      <c r="A77" s="87"/>
      <c r="B77" s="88">
        <v>70.0</v>
      </c>
      <c r="C77" s="89"/>
      <c r="D77" s="90"/>
      <c r="E77" s="90"/>
      <c r="F77" s="90"/>
      <c r="G77" s="91"/>
      <c r="H77" s="88"/>
      <c r="I77" s="90" t="str">
        <f>IF(H77="","",VLOOKUP(H77,'Matriz Probabilidade Impacto'!$C$5:$E$10,2,FALSE))</f>
        <v/>
      </c>
      <c r="J77" s="90"/>
      <c r="K77" s="90" t="str">
        <f>IF(J77="","",VLOOKUP(J77,'Matriz Probabilidade Impacto'!$C$16:$D$20,2,FALSE))</f>
        <v/>
      </c>
      <c r="L77" s="90" t="str">
        <f t="shared" si="1"/>
        <v/>
      </c>
      <c r="M77" s="90" t="str">
        <f t="shared" si="2"/>
        <v/>
      </c>
      <c r="N77" s="90" t="str">
        <f t="shared" si="3"/>
        <v/>
      </c>
      <c r="O77" s="88"/>
      <c r="P77" s="90"/>
      <c r="Q77" s="90"/>
      <c r="R77" s="90"/>
      <c r="S77" s="90"/>
      <c r="T77" s="90" t="str">
        <f t="shared" si="5"/>
        <v/>
      </c>
      <c r="U77" s="90"/>
      <c r="V77" s="92" t="str">
        <f t="shared" si="6"/>
        <v/>
      </c>
      <c r="W77" s="93"/>
    </row>
    <row r="78" ht="15.75" customHeight="1">
      <c r="A78" s="87"/>
      <c r="B78" s="88">
        <v>71.0</v>
      </c>
      <c r="C78" s="89"/>
      <c r="D78" s="90"/>
      <c r="E78" s="90"/>
      <c r="F78" s="90"/>
      <c r="G78" s="91"/>
      <c r="H78" s="88"/>
      <c r="I78" s="90" t="str">
        <f>IF(H78="","",VLOOKUP(H78,'Matriz Probabilidade Impacto'!$C$5:$E$10,2,FALSE))</f>
        <v/>
      </c>
      <c r="J78" s="90"/>
      <c r="K78" s="90" t="str">
        <f>IF(J78="","",VLOOKUP(J78,'Matriz Probabilidade Impacto'!$C$16:$D$20,2,FALSE))</f>
        <v/>
      </c>
      <c r="L78" s="90" t="str">
        <f t="shared" si="1"/>
        <v/>
      </c>
      <c r="M78" s="90" t="str">
        <f t="shared" si="2"/>
        <v/>
      </c>
      <c r="N78" s="90" t="str">
        <f t="shared" si="3"/>
        <v/>
      </c>
      <c r="O78" s="88"/>
      <c r="P78" s="90"/>
      <c r="Q78" s="90"/>
      <c r="R78" s="90"/>
      <c r="S78" s="90"/>
      <c r="T78" s="90" t="str">
        <f t="shared" si="5"/>
        <v/>
      </c>
      <c r="U78" s="90"/>
      <c r="V78" s="92" t="str">
        <f t="shared" si="6"/>
        <v/>
      </c>
      <c r="W78" s="93"/>
    </row>
    <row r="79" ht="15.75" customHeight="1">
      <c r="A79" s="87"/>
      <c r="B79" s="88">
        <v>72.0</v>
      </c>
      <c r="C79" s="89"/>
      <c r="D79" s="90"/>
      <c r="E79" s="90"/>
      <c r="F79" s="90"/>
      <c r="G79" s="91"/>
      <c r="H79" s="88"/>
      <c r="I79" s="90" t="str">
        <f>IF(H79="","",VLOOKUP(H79,'Matriz Probabilidade Impacto'!$C$5:$E$10,2,FALSE))</f>
        <v/>
      </c>
      <c r="J79" s="90"/>
      <c r="K79" s="90" t="str">
        <f>IF(J79="","",VLOOKUP(J79,'Matriz Probabilidade Impacto'!$C$16:$D$20,2,FALSE))</f>
        <v/>
      </c>
      <c r="L79" s="90" t="str">
        <f t="shared" si="1"/>
        <v/>
      </c>
      <c r="M79" s="90" t="str">
        <f t="shared" si="2"/>
        <v/>
      </c>
      <c r="N79" s="90" t="str">
        <f t="shared" si="3"/>
        <v/>
      </c>
      <c r="O79" s="88"/>
      <c r="P79" s="90"/>
      <c r="Q79" s="90"/>
      <c r="R79" s="90"/>
      <c r="S79" s="90"/>
      <c r="T79" s="90" t="str">
        <f t="shared" si="5"/>
        <v/>
      </c>
      <c r="U79" s="90"/>
      <c r="V79" s="92" t="str">
        <f t="shared" si="6"/>
        <v/>
      </c>
      <c r="W79" s="93"/>
    </row>
    <row r="80" ht="15.75" customHeight="1">
      <c r="A80" s="87"/>
      <c r="B80" s="88">
        <v>73.0</v>
      </c>
      <c r="C80" s="89"/>
      <c r="D80" s="90"/>
      <c r="E80" s="90"/>
      <c r="F80" s="90"/>
      <c r="G80" s="91"/>
      <c r="H80" s="88"/>
      <c r="I80" s="90" t="str">
        <f>IF(H80="","",VLOOKUP(H80,'Matriz Probabilidade Impacto'!$C$5:$E$10,2,FALSE))</f>
        <v/>
      </c>
      <c r="J80" s="90"/>
      <c r="K80" s="90" t="str">
        <f>IF(J80="","",VLOOKUP(J80,'Matriz Probabilidade Impacto'!$C$16:$D$20,2,FALSE))</f>
        <v/>
      </c>
      <c r="L80" s="90" t="str">
        <f t="shared" si="1"/>
        <v/>
      </c>
      <c r="M80" s="90" t="str">
        <f t="shared" si="2"/>
        <v/>
      </c>
      <c r="N80" s="90" t="str">
        <f t="shared" si="3"/>
        <v/>
      </c>
      <c r="O80" s="88"/>
      <c r="P80" s="90"/>
      <c r="Q80" s="90"/>
      <c r="R80" s="90"/>
      <c r="S80" s="90"/>
      <c r="T80" s="90" t="str">
        <f t="shared" si="5"/>
        <v/>
      </c>
      <c r="U80" s="90"/>
      <c r="V80" s="92" t="str">
        <f t="shared" si="6"/>
        <v/>
      </c>
      <c r="W80" s="93"/>
    </row>
    <row r="81" ht="15.75" customHeight="1">
      <c r="A81" s="87"/>
      <c r="B81" s="88">
        <v>74.0</v>
      </c>
      <c r="C81" s="89"/>
      <c r="D81" s="90"/>
      <c r="E81" s="90"/>
      <c r="F81" s="90"/>
      <c r="G81" s="91"/>
      <c r="H81" s="88"/>
      <c r="I81" s="90" t="str">
        <f>IF(H81="","",VLOOKUP(H81,'Matriz Probabilidade Impacto'!$C$5:$E$10,2,FALSE))</f>
        <v/>
      </c>
      <c r="J81" s="90"/>
      <c r="K81" s="90" t="str">
        <f>IF(J81="","",VLOOKUP(J81,'Matriz Probabilidade Impacto'!$C$16:$D$20,2,FALSE))</f>
        <v/>
      </c>
      <c r="L81" s="90" t="str">
        <f t="shared" si="1"/>
        <v/>
      </c>
      <c r="M81" s="90" t="str">
        <f t="shared" si="2"/>
        <v/>
      </c>
      <c r="N81" s="90" t="str">
        <f t="shared" si="3"/>
        <v/>
      </c>
      <c r="O81" s="88"/>
      <c r="P81" s="90"/>
      <c r="Q81" s="90"/>
      <c r="R81" s="90"/>
      <c r="S81" s="90"/>
      <c r="T81" s="90" t="str">
        <f t="shared" si="5"/>
        <v/>
      </c>
      <c r="U81" s="90"/>
      <c r="V81" s="92" t="str">
        <f t="shared" si="6"/>
        <v/>
      </c>
      <c r="W81" s="93"/>
    </row>
    <row r="82" ht="15.75" customHeight="1">
      <c r="A82" s="87"/>
      <c r="B82" s="88">
        <v>75.0</v>
      </c>
      <c r="C82" s="89"/>
      <c r="D82" s="90"/>
      <c r="E82" s="90"/>
      <c r="F82" s="90"/>
      <c r="G82" s="91"/>
      <c r="H82" s="88"/>
      <c r="I82" s="90" t="str">
        <f>IF(H82="","",VLOOKUP(H82,'Matriz Probabilidade Impacto'!$C$5:$E$10,2,FALSE))</f>
        <v/>
      </c>
      <c r="J82" s="90"/>
      <c r="K82" s="90" t="str">
        <f>IF(J82="","",VLOOKUP(J82,'Matriz Probabilidade Impacto'!$C$16:$D$20,2,FALSE))</f>
        <v/>
      </c>
      <c r="L82" s="90" t="str">
        <f t="shared" si="1"/>
        <v/>
      </c>
      <c r="M82" s="90" t="str">
        <f t="shared" si="2"/>
        <v/>
      </c>
      <c r="N82" s="90" t="str">
        <f t="shared" si="3"/>
        <v/>
      </c>
      <c r="O82" s="88"/>
      <c r="P82" s="90"/>
      <c r="Q82" s="90"/>
      <c r="R82" s="90"/>
      <c r="S82" s="90"/>
      <c r="T82" s="90" t="str">
        <f t="shared" si="5"/>
        <v/>
      </c>
      <c r="U82" s="90"/>
      <c r="V82" s="92" t="str">
        <f t="shared" si="6"/>
        <v/>
      </c>
      <c r="W82" s="93"/>
    </row>
    <row r="83" ht="15.75" customHeight="1">
      <c r="A83" s="87"/>
      <c r="B83" s="88">
        <v>76.0</v>
      </c>
      <c r="C83" s="89"/>
      <c r="D83" s="90"/>
      <c r="E83" s="90"/>
      <c r="F83" s="90"/>
      <c r="G83" s="91"/>
      <c r="H83" s="88"/>
      <c r="I83" s="90" t="str">
        <f>IF(H83="","",VLOOKUP(H83,'Matriz Probabilidade Impacto'!$C$5:$E$10,2,FALSE))</f>
        <v/>
      </c>
      <c r="J83" s="90"/>
      <c r="K83" s="90" t="str">
        <f>IF(J83="","",VLOOKUP(J83,'Matriz Probabilidade Impacto'!$C$16:$D$20,2,FALSE))</f>
        <v/>
      </c>
      <c r="L83" s="90" t="str">
        <f t="shared" si="1"/>
        <v/>
      </c>
      <c r="M83" s="90" t="str">
        <f t="shared" si="2"/>
        <v/>
      </c>
      <c r="N83" s="90" t="str">
        <f t="shared" si="3"/>
        <v/>
      </c>
      <c r="O83" s="88"/>
      <c r="P83" s="90"/>
      <c r="Q83" s="90"/>
      <c r="R83" s="90"/>
      <c r="S83" s="90"/>
      <c r="T83" s="90" t="str">
        <f t="shared" si="5"/>
        <v/>
      </c>
      <c r="U83" s="90"/>
      <c r="V83" s="92" t="str">
        <f t="shared" si="6"/>
        <v/>
      </c>
      <c r="W83" s="93"/>
    </row>
    <row r="84" ht="15.75" customHeight="1">
      <c r="A84" s="87"/>
      <c r="B84" s="88">
        <v>77.0</v>
      </c>
      <c r="C84" s="89"/>
      <c r="D84" s="90"/>
      <c r="E84" s="90"/>
      <c r="F84" s="90"/>
      <c r="G84" s="91"/>
      <c r="H84" s="88"/>
      <c r="I84" s="90" t="str">
        <f>IF(H84="","",VLOOKUP(H84,'Matriz Probabilidade Impacto'!$C$5:$E$10,2,FALSE))</f>
        <v/>
      </c>
      <c r="J84" s="90"/>
      <c r="K84" s="90" t="str">
        <f>IF(J84="","",VLOOKUP(J84,'Matriz Probabilidade Impacto'!$C$16:$D$20,2,FALSE))</f>
        <v/>
      </c>
      <c r="L84" s="90" t="str">
        <f t="shared" si="1"/>
        <v/>
      </c>
      <c r="M84" s="90" t="str">
        <f t="shared" si="2"/>
        <v/>
      </c>
      <c r="N84" s="90" t="str">
        <f t="shared" si="3"/>
        <v/>
      </c>
      <c r="O84" s="88"/>
      <c r="P84" s="90"/>
      <c r="Q84" s="90"/>
      <c r="R84" s="90"/>
      <c r="S84" s="90"/>
      <c r="T84" s="90" t="str">
        <f t="shared" si="5"/>
        <v/>
      </c>
      <c r="U84" s="90"/>
      <c r="V84" s="92" t="str">
        <f t="shared" si="6"/>
        <v/>
      </c>
      <c r="W84" s="93"/>
    </row>
    <row r="85" ht="15.75" customHeight="1">
      <c r="A85" s="87"/>
      <c r="B85" s="88">
        <v>78.0</v>
      </c>
      <c r="C85" s="89"/>
      <c r="D85" s="90"/>
      <c r="E85" s="90"/>
      <c r="F85" s="90"/>
      <c r="G85" s="91"/>
      <c r="H85" s="88"/>
      <c r="I85" s="90" t="str">
        <f>IF(H85="","",VLOOKUP(H85,'Matriz Probabilidade Impacto'!$C$5:$E$10,2,FALSE))</f>
        <v/>
      </c>
      <c r="J85" s="90"/>
      <c r="K85" s="90" t="str">
        <f>IF(J85="","",VLOOKUP(J85,'Matriz Probabilidade Impacto'!$C$16:$D$20,2,FALSE))</f>
        <v/>
      </c>
      <c r="L85" s="90" t="str">
        <f t="shared" si="1"/>
        <v/>
      </c>
      <c r="M85" s="90" t="str">
        <f t="shared" si="2"/>
        <v/>
      </c>
      <c r="N85" s="90" t="str">
        <f t="shared" si="3"/>
        <v/>
      </c>
      <c r="O85" s="88"/>
      <c r="P85" s="90"/>
      <c r="Q85" s="90"/>
      <c r="R85" s="90"/>
      <c r="S85" s="90"/>
      <c r="T85" s="90" t="str">
        <f t="shared" si="5"/>
        <v/>
      </c>
      <c r="U85" s="90"/>
      <c r="V85" s="92" t="str">
        <f t="shared" si="6"/>
        <v/>
      </c>
      <c r="W85" s="93"/>
    </row>
    <row r="86" ht="15.75" customHeight="1">
      <c r="A86" s="87"/>
      <c r="B86" s="88">
        <v>79.0</v>
      </c>
      <c r="C86" s="89"/>
      <c r="D86" s="90"/>
      <c r="E86" s="90"/>
      <c r="F86" s="90"/>
      <c r="G86" s="91"/>
      <c r="H86" s="88"/>
      <c r="I86" s="90" t="str">
        <f>IF(H86="","",VLOOKUP(H86,'Matriz Probabilidade Impacto'!$C$5:$E$10,2,FALSE))</f>
        <v/>
      </c>
      <c r="J86" s="90"/>
      <c r="K86" s="90" t="str">
        <f>IF(J86="","",VLOOKUP(J86,'Matriz Probabilidade Impacto'!$C$16:$D$20,2,FALSE))</f>
        <v/>
      </c>
      <c r="L86" s="90" t="str">
        <f t="shared" si="1"/>
        <v/>
      </c>
      <c r="M86" s="90" t="str">
        <f t="shared" si="2"/>
        <v/>
      </c>
      <c r="N86" s="90" t="str">
        <f t="shared" si="3"/>
        <v/>
      </c>
      <c r="O86" s="88"/>
      <c r="P86" s="90"/>
      <c r="Q86" s="90"/>
      <c r="R86" s="90"/>
      <c r="S86" s="90"/>
      <c r="T86" s="90" t="str">
        <f t="shared" si="5"/>
        <v/>
      </c>
      <c r="U86" s="90"/>
      <c r="V86" s="92" t="str">
        <f t="shared" si="6"/>
        <v/>
      </c>
      <c r="W86" s="93"/>
    </row>
    <row r="87" ht="15.75" customHeight="1">
      <c r="A87" s="87"/>
      <c r="B87" s="88">
        <v>80.0</v>
      </c>
      <c r="C87" s="89"/>
      <c r="D87" s="90"/>
      <c r="E87" s="90"/>
      <c r="F87" s="90"/>
      <c r="G87" s="91"/>
      <c r="H87" s="88"/>
      <c r="I87" s="90" t="str">
        <f>IF(H87="","",VLOOKUP(H87,'Matriz Probabilidade Impacto'!$C$5:$E$10,2,FALSE))</f>
        <v/>
      </c>
      <c r="J87" s="90"/>
      <c r="K87" s="90" t="str">
        <f>IF(J87="","",VLOOKUP(J87,'Matriz Probabilidade Impacto'!$C$16:$D$20,2,FALSE))</f>
        <v/>
      </c>
      <c r="L87" s="90" t="str">
        <f t="shared" si="1"/>
        <v/>
      </c>
      <c r="M87" s="90" t="str">
        <f t="shared" si="2"/>
        <v/>
      </c>
      <c r="N87" s="90" t="str">
        <f t="shared" si="3"/>
        <v/>
      </c>
      <c r="O87" s="88"/>
      <c r="P87" s="90"/>
      <c r="Q87" s="90"/>
      <c r="R87" s="90"/>
      <c r="S87" s="90"/>
      <c r="T87" s="90" t="str">
        <f t="shared" si="5"/>
        <v/>
      </c>
      <c r="U87" s="90"/>
      <c r="V87" s="92" t="str">
        <f t="shared" si="6"/>
        <v/>
      </c>
      <c r="W87" s="93"/>
    </row>
    <row r="88" ht="15.75" customHeight="1">
      <c r="A88" s="87"/>
      <c r="B88" s="88">
        <v>81.0</v>
      </c>
      <c r="C88" s="89"/>
      <c r="D88" s="90"/>
      <c r="E88" s="90"/>
      <c r="F88" s="90"/>
      <c r="G88" s="91"/>
      <c r="H88" s="88"/>
      <c r="I88" s="90" t="str">
        <f>IF(H88="","",VLOOKUP(H88,'Matriz Probabilidade Impacto'!$C$5:$E$10,2,FALSE))</f>
        <v/>
      </c>
      <c r="J88" s="90"/>
      <c r="K88" s="90" t="str">
        <f>IF(J88="","",VLOOKUP(J88,'Matriz Probabilidade Impacto'!$C$16:$D$20,2,FALSE))</f>
        <v/>
      </c>
      <c r="L88" s="90" t="str">
        <f t="shared" si="1"/>
        <v/>
      </c>
      <c r="M88" s="90" t="str">
        <f t="shared" si="2"/>
        <v/>
      </c>
      <c r="N88" s="90" t="str">
        <f t="shared" si="3"/>
        <v/>
      </c>
      <c r="O88" s="88"/>
      <c r="P88" s="90"/>
      <c r="Q88" s="90"/>
      <c r="R88" s="90"/>
      <c r="S88" s="90"/>
      <c r="T88" s="90" t="str">
        <f t="shared" si="5"/>
        <v/>
      </c>
      <c r="U88" s="90"/>
      <c r="V88" s="92" t="str">
        <f t="shared" si="6"/>
        <v/>
      </c>
      <c r="W88" s="93"/>
    </row>
    <row r="89" ht="15.75" customHeight="1">
      <c r="A89" s="87"/>
      <c r="B89" s="88">
        <v>82.0</v>
      </c>
      <c r="C89" s="89"/>
      <c r="D89" s="90"/>
      <c r="E89" s="90"/>
      <c r="F89" s="90"/>
      <c r="G89" s="91"/>
      <c r="H89" s="88"/>
      <c r="I89" s="90" t="str">
        <f>IF(H89="","",VLOOKUP(H89,'Matriz Probabilidade Impacto'!$C$5:$E$10,2,FALSE))</f>
        <v/>
      </c>
      <c r="J89" s="90"/>
      <c r="K89" s="90" t="str">
        <f>IF(J89="","",VLOOKUP(J89,'Matriz Probabilidade Impacto'!$C$16:$D$20,2,FALSE))</f>
        <v/>
      </c>
      <c r="L89" s="90" t="str">
        <f t="shared" si="1"/>
        <v/>
      </c>
      <c r="M89" s="90" t="str">
        <f t="shared" si="2"/>
        <v/>
      </c>
      <c r="N89" s="90" t="str">
        <f t="shared" si="3"/>
        <v/>
      </c>
      <c r="O89" s="88"/>
      <c r="P89" s="90"/>
      <c r="Q89" s="90"/>
      <c r="R89" s="90"/>
      <c r="S89" s="90"/>
      <c r="T89" s="90" t="str">
        <f t="shared" si="5"/>
        <v/>
      </c>
      <c r="U89" s="90"/>
      <c r="V89" s="92" t="str">
        <f t="shared" si="6"/>
        <v/>
      </c>
      <c r="W89" s="93"/>
    </row>
    <row r="90" ht="15.75" customHeight="1">
      <c r="A90" s="87"/>
      <c r="B90" s="88">
        <v>83.0</v>
      </c>
      <c r="C90" s="89"/>
      <c r="D90" s="90"/>
      <c r="E90" s="90"/>
      <c r="F90" s="90"/>
      <c r="G90" s="91"/>
      <c r="H90" s="88"/>
      <c r="I90" s="90" t="str">
        <f>IF(H90="","",VLOOKUP(H90,'Matriz Probabilidade Impacto'!$C$5:$E$10,2,FALSE))</f>
        <v/>
      </c>
      <c r="J90" s="90"/>
      <c r="K90" s="90" t="str">
        <f>IF(J90="","",VLOOKUP(J90,'Matriz Probabilidade Impacto'!$C$16:$D$20,2,FALSE))</f>
        <v/>
      </c>
      <c r="L90" s="90" t="str">
        <f t="shared" si="1"/>
        <v/>
      </c>
      <c r="M90" s="90" t="str">
        <f t="shared" si="2"/>
        <v/>
      </c>
      <c r="N90" s="90" t="str">
        <f t="shared" si="3"/>
        <v/>
      </c>
      <c r="O90" s="88"/>
      <c r="P90" s="90"/>
      <c r="Q90" s="90"/>
      <c r="R90" s="90"/>
      <c r="S90" s="90"/>
      <c r="T90" s="90" t="str">
        <f t="shared" si="5"/>
        <v/>
      </c>
      <c r="U90" s="90"/>
      <c r="V90" s="92" t="str">
        <f t="shared" si="6"/>
        <v/>
      </c>
      <c r="W90" s="93"/>
    </row>
    <row r="91" ht="15.75" customHeight="1">
      <c r="A91" s="87"/>
      <c r="B91" s="88">
        <v>84.0</v>
      </c>
      <c r="C91" s="89"/>
      <c r="D91" s="90"/>
      <c r="E91" s="90"/>
      <c r="F91" s="90"/>
      <c r="G91" s="91"/>
      <c r="H91" s="88"/>
      <c r="I91" s="90" t="str">
        <f>IF(H91="","",VLOOKUP(H91,'Matriz Probabilidade Impacto'!$C$5:$E$10,2,FALSE))</f>
        <v/>
      </c>
      <c r="J91" s="90"/>
      <c r="K91" s="90" t="str">
        <f>IF(J91="","",VLOOKUP(J91,'Matriz Probabilidade Impacto'!$C$16:$D$20,2,FALSE))</f>
        <v/>
      </c>
      <c r="L91" s="90" t="str">
        <f t="shared" si="1"/>
        <v/>
      </c>
      <c r="M91" s="90" t="str">
        <f t="shared" si="2"/>
        <v/>
      </c>
      <c r="N91" s="90" t="str">
        <f t="shared" si="3"/>
        <v/>
      </c>
      <c r="O91" s="88"/>
      <c r="P91" s="90"/>
      <c r="Q91" s="90"/>
      <c r="R91" s="90"/>
      <c r="S91" s="90"/>
      <c r="T91" s="90" t="str">
        <f t="shared" si="5"/>
        <v/>
      </c>
      <c r="U91" s="90"/>
      <c r="V91" s="92" t="str">
        <f t="shared" si="6"/>
        <v/>
      </c>
      <c r="W91" s="93"/>
    </row>
    <row r="92" ht="15.75" customHeight="1">
      <c r="A92" s="87"/>
      <c r="B92" s="88">
        <v>85.0</v>
      </c>
      <c r="C92" s="89"/>
      <c r="D92" s="90"/>
      <c r="E92" s="90"/>
      <c r="F92" s="90"/>
      <c r="G92" s="91"/>
      <c r="H92" s="88"/>
      <c r="I92" s="90" t="str">
        <f>IF(H92="","",VLOOKUP(H92,'Matriz Probabilidade Impacto'!$C$5:$E$10,2,FALSE))</f>
        <v/>
      </c>
      <c r="J92" s="90"/>
      <c r="K92" s="90" t="str">
        <f>IF(J92="","",VLOOKUP(J92,'Matriz Probabilidade Impacto'!$C$16:$D$20,2,FALSE))</f>
        <v/>
      </c>
      <c r="L92" s="90" t="str">
        <f t="shared" si="1"/>
        <v/>
      </c>
      <c r="M92" s="90" t="str">
        <f t="shared" si="2"/>
        <v/>
      </c>
      <c r="N92" s="90" t="str">
        <f t="shared" si="3"/>
        <v/>
      </c>
      <c r="O92" s="88"/>
      <c r="P92" s="90"/>
      <c r="Q92" s="90"/>
      <c r="R92" s="90"/>
      <c r="S92" s="90"/>
      <c r="T92" s="90" t="str">
        <f t="shared" si="5"/>
        <v/>
      </c>
      <c r="U92" s="90"/>
      <c r="V92" s="92" t="str">
        <f t="shared" si="6"/>
        <v/>
      </c>
      <c r="W92" s="93"/>
    </row>
    <row r="93" ht="15.75" customHeight="1">
      <c r="A93" s="87"/>
      <c r="B93" s="88">
        <v>86.0</v>
      </c>
      <c r="C93" s="89"/>
      <c r="D93" s="90"/>
      <c r="E93" s="90"/>
      <c r="F93" s="90"/>
      <c r="G93" s="91"/>
      <c r="H93" s="88"/>
      <c r="I93" s="90" t="str">
        <f>IF(H93="","",VLOOKUP(H93,'Matriz Probabilidade Impacto'!$C$5:$E$10,2,FALSE))</f>
        <v/>
      </c>
      <c r="J93" s="90"/>
      <c r="K93" s="90" t="str">
        <f>IF(J93="","",VLOOKUP(J93,'Matriz Probabilidade Impacto'!$C$16:$D$20,2,FALSE))</f>
        <v/>
      </c>
      <c r="L93" s="90" t="str">
        <f t="shared" si="1"/>
        <v/>
      </c>
      <c r="M93" s="90" t="str">
        <f t="shared" si="2"/>
        <v/>
      </c>
      <c r="N93" s="90" t="str">
        <f t="shared" si="3"/>
        <v/>
      </c>
      <c r="O93" s="88"/>
      <c r="P93" s="90"/>
      <c r="Q93" s="90"/>
      <c r="R93" s="90"/>
      <c r="S93" s="90"/>
      <c r="T93" s="90" t="str">
        <f t="shared" si="5"/>
        <v/>
      </c>
      <c r="U93" s="90"/>
      <c r="V93" s="92" t="str">
        <f t="shared" si="6"/>
        <v/>
      </c>
      <c r="W93" s="93"/>
    </row>
    <row r="94" ht="15.75" customHeight="1">
      <c r="A94" s="87"/>
      <c r="B94" s="88">
        <v>87.0</v>
      </c>
      <c r="C94" s="89"/>
      <c r="D94" s="90"/>
      <c r="E94" s="90"/>
      <c r="F94" s="90"/>
      <c r="G94" s="91"/>
      <c r="H94" s="88"/>
      <c r="I94" s="90" t="str">
        <f>IF(H94="","",VLOOKUP(H94,'Matriz Probabilidade Impacto'!$C$5:$E$10,2,FALSE))</f>
        <v/>
      </c>
      <c r="J94" s="90"/>
      <c r="K94" s="90" t="str">
        <f>IF(J94="","",VLOOKUP(J94,'Matriz Probabilidade Impacto'!$C$16:$D$20,2,FALSE))</f>
        <v/>
      </c>
      <c r="L94" s="90" t="str">
        <f t="shared" si="1"/>
        <v/>
      </c>
      <c r="M94" s="90" t="str">
        <f t="shared" si="2"/>
        <v/>
      </c>
      <c r="N94" s="90" t="str">
        <f t="shared" si="3"/>
        <v/>
      </c>
      <c r="O94" s="88"/>
      <c r="P94" s="90"/>
      <c r="Q94" s="90"/>
      <c r="R94" s="90"/>
      <c r="S94" s="90"/>
      <c r="T94" s="90" t="str">
        <f t="shared" si="5"/>
        <v/>
      </c>
      <c r="U94" s="90"/>
      <c r="V94" s="92" t="str">
        <f t="shared" si="6"/>
        <v/>
      </c>
      <c r="W94" s="93"/>
    </row>
    <row r="95" ht="15.75" customHeight="1">
      <c r="A95" s="87"/>
      <c r="B95" s="88">
        <v>88.0</v>
      </c>
      <c r="C95" s="89"/>
      <c r="D95" s="90"/>
      <c r="E95" s="90"/>
      <c r="F95" s="90"/>
      <c r="G95" s="91"/>
      <c r="H95" s="88"/>
      <c r="I95" s="90" t="str">
        <f>IF(H95="","",VLOOKUP(H95,'Matriz Probabilidade Impacto'!$C$5:$E$10,2,FALSE))</f>
        <v/>
      </c>
      <c r="J95" s="90"/>
      <c r="K95" s="90" t="str">
        <f>IF(J95="","",VLOOKUP(J95,'Matriz Probabilidade Impacto'!$C$16:$D$20,2,FALSE))</f>
        <v/>
      </c>
      <c r="L95" s="90" t="str">
        <f t="shared" si="1"/>
        <v/>
      </c>
      <c r="M95" s="90" t="str">
        <f t="shared" si="2"/>
        <v/>
      </c>
      <c r="N95" s="90" t="str">
        <f t="shared" si="3"/>
        <v/>
      </c>
      <c r="O95" s="88"/>
      <c r="P95" s="90"/>
      <c r="Q95" s="90"/>
      <c r="R95" s="90"/>
      <c r="S95" s="90"/>
      <c r="T95" s="90" t="str">
        <f t="shared" si="5"/>
        <v/>
      </c>
      <c r="U95" s="90"/>
      <c r="V95" s="92" t="str">
        <f t="shared" si="6"/>
        <v/>
      </c>
      <c r="W95" s="93"/>
    </row>
    <row r="96" ht="15.75" customHeight="1">
      <c r="A96" s="87"/>
      <c r="B96" s="88">
        <v>89.0</v>
      </c>
      <c r="C96" s="89"/>
      <c r="D96" s="90"/>
      <c r="E96" s="90"/>
      <c r="F96" s="90"/>
      <c r="G96" s="91"/>
      <c r="H96" s="88"/>
      <c r="I96" s="90" t="str">
        <f>IF(H96="","",VLOOKUP(H96,'Matriz Probabilidade Impacto'!$C$5:$E$10,2,FALSE))</f>
        <v/>
      </c>
      <c r="J96" s="90"/>
      <c r="K96" s="90" t="str">
        <f>IF(J96="","",VLOOKUP(J96,'Matriz Probabilidade Impacto'!$C$16:$D$20,2,FALSE))</f>
        <v/>
      </c>
      <c r="L96" s="90" t="str">
        <f t="shared" si="1"/>
        <v/>
      </c>
      <c r="M96" s="90" t="str">
        <f t="shared" si="2"/>
        <v/>
      </c>
      <c r="N96" s="90" t="str">
        <f t="shared" si="3"/>
        <v/>
      </c>
      <c r="O96" s="88"/>
      <c r="P96" s="90"/>
      <c r="Q96" s="90"/>
      <c r="R96" s="90"/>
      <c r="S96" s="90"/>
      <c r="T96" s="90" t="str">
        <f t="shared" si="5"/>
        <v/>
      </c>
      <c r="U96" s="90"/>
      <c r="V96" s="92" t="str">
        <f t="shared" si="6"/>
        <v/>
      </c>
      <c r="W96" s="93"/>
    </row>
    <row r="97" ht="15.75" customHeight="1">
      <c r="A97" s="87"/>
      <c r="B97" s="88">
        <v>90.0</v>
      </c>
      <c r="C97" s="89"/>
      <c r="D97" s="90"/>
      <c r="E97" s="90"/>
      <c r="F97" s="90"/>
      <c r="G97" s="91"/>
      <c r="H97" s="88"/>
      <c r="I97" s="90" t="str">
        <f>IF(H97="","",VLOOKUP(H97,'Matriz Probabilidade Impacto'!$C$5:$E$10,2,FALSE))</f>
        <v/>
      </c>
      <c r="J97" s="90"/>
      <c r="K97" s="90" t="str">
        <f>IF(J97="","",VLOOKUP(J97,'Matriz Probabilidade Impacto'!$C$16:$D$20,2,FALSE))</f>
        <v/>
      </c>
      <c r="L97" s="90" t="str">
        <f t="shared" si="1"/>
        <v/>
      </c>
      <c r="M97" s="90" t="str">
        <f t="shared" si="2"/>
        <v/>
      </c>
      <c r="N97" s="90" t="str">
        <f t="shared" si="3"/>
        <v/>
      </c>
      <c r="O97" s="88"/>
      <c r="P97" s="90"/>
      <c r="Q97" s="90"/>
      <c r="R97" s="90"/>
      <c r="S97" s="90"/>
      <c r="T97" s="90" t="str">
        <f t="shared" si="5"/>
        <v/>
      </c>
      <c r="U97" s="90"/>
      <c r="V97" s="92" t="str">
        <f t="shared" si="6"/>
        <v/>
      </c>
      <c r="W97" s="93"/>
    </row>
    <row r="98" ht="15.75" customHeight="1">
      <c r="A98" s="87"/>
      <c r="B98" s="88">
        <v>91.0</v>
      </c>
      <c r="C98" s="89"/>
      <c r="D98" s="90"/>
      <c r="E98" s="90"/>
      <c r="F98" s="90"/>
      <c r="G98" s="91"/>
      <c r="H98" s="88"/>
      <c r="I98" s="90" t="str">
        <f>IF(H98="","",VLOOKUP(H98,'Matriz Probabilidade Impacto'!$C$5:$E$10,2,FALSE))</f>
        <v/>
      </c>
      <c r="J98" s="90"/>
      <c r="K98" s="90" t="str">
        <f>IF(J98="","",VLOOKUP(J98,'Matriz Probabilidade Impacto'!$C$16:$D$20,2,FALSE))</f>
        <v/>
      </c>
      <c r="L98" s="90" t="str">
        <f t="shared" si="1"/>
        <v/>
      </c>
      <c r="M98" s="90" t="str">
        <f t="shared" si="2"/>
        <v/>
      </c>
      <c r="N98" s="90" t="str">
        <f t="shared" si="3"/>
        <v/>
      </c>
      <c r="O98" s="88"/>
      <c r="P98" s="90"/>
      <c r="Q98" s="90"/>
      <c r="R98" s="90"/>
      <c r="S98" s="90"/>
      <c r="T98" s="90" t="str">
        <f t="shared" si="5"/>
        <v/>
      </c>
      <c r="U98" s="90"/>
      <c r="V98" s="92" t="str">
        <f t="shared" si="6"/>
        <v/>
      </c>
      <c r="W98" s="93"/>
    </row>
    <row r="99" ht="15.75" customHeight="1">
      <c r="A99" s="87"/>
      <c r="B99" s="88">
        <v>92.0</v>
      </c>
      <c r="C99" s="89"/>
      <c r="D99" s="90"/>
      <c r="E99" s="90"/>
      <c r="F99" s="90"/>
      <c r="G99" s="91"/>
      <c r="H99" s="88"/>
      <c r="I99" s="90" t="str">
        <f>IF(H99="","",VLOOKUP(H99,'Matriz Probabilidade Impacto'!$C$5:$E$10,2,FALSE))</f>
        <v/>
      </c>
      <c r="J99" s="90"/>
      <c r="K99" s="90" t="str">
        <f>IF(J99="","",VLOOKUP(J99,'Matriz Probabilidade Impacto'!$C$16:$D$20,2,FALSE))</f>
        <v/>
      </c>
      <c r="L99" s="90" t="str">
        <f t="shared" si="1"/>
        <v/>
      </c>
      <c r="M99" s="90" t="str">
        <f t="shared" si="2"/>
        <v/>
      </c>
      <c r="N99" s="90" t="str">
        <f t="shared" si="3"/>
        <v/>
      </c>
      <c r="O99" s="88"/>
      <c r="P99" s="90"/>
      <c r="Q99" s="90"/>
      <c r="R99" s="90"/>
      <c r="S99" s="90"/>
      <c r="T99" s="90" t="str">
        <f t="shared" si="5"/>
        <v/>
      </c>
      <c r="U99" s="90"/>
      <c r="V99" s="92" t="str">
        <f t="shared" si="6"/>
        <v/>
      </c>
      <c r="W99" s="93"/>
    </row>
    <row r="100" ht="15.75" customHeight="1">
      <c r="A100" s="87"/>
      <c r="B100" s="88">
        <v>93.0</v>
      </c>
      <c r="C100" s="89"/>
      <c r="D100" s="90"/>
      <c r="E100" s="90"/>
      <c r="F100" s="90"/>
      <c r="G100" s="91"/>
      <c r="H100" s="88"/>
      <c r="I100" s="90" t="str">
        <f>IF(H100="","",VLOOKUP(H100,'Matriz Probabilidade Impacto'!$C$5:$E$10,2,FALSE))</f>
        <v/>
      </c>
      <c r="J100" s="90"/>
      <c r="K100" s="90" t="str">
        <f>IF(J100="","",VLOOKUP(J100,'Matriz Probabilidade Impacto'!$C$16:$D$20,2,FALSE))</f>
        <v/>
      </c>
      <c r="L100" s="90" t="str">
        <f t="shared" si="1"/>
        <v/>
      </c>
      <c r="M100" s="90" t="str">
        <f t="shared" si="2"/>
        <v/>
      </c>
      <c r="N100" s="90" t="str">
        <f t="shared" si="3"/>
        <v/>
      </c>
      <c r="O100" s="88"/>
      <c r="P100" s="90"/>
      <c r="Q100" s="90"/>
      <c r="R100" s="90"/>
      <c r="S100" s="90"/>
      <c r="T100" s="90" t="str">
        <f t="shared" si="5"/>
        <v/>
      </c>
      <c r="U100" s="90"/>
      <c r="V100" s="92" t="str">
        <f t="shared" si="6"/>
        <v/>
      </c>
      <c r="W100" s="93"/>
    </row>
    <row r="101" ht="15.75" customHeight="1">
      <c r="A101" s="87"/>
      <c r="B101" s="88">
        <v>94.0</v>
      </c>
      <c r="C101" s="89"/>
      <c r="D101" s="90"/>
      <c r="E101" s="90"/>
      <c r="F101" s="90"/>
      <c r="G101" s="91"/>
      <c r="H101" s="88"/>
      <c r="I101" s="90" t="str">
        <f>IF(H101="","",VLOOKUP(H101,'Matriz Probabilidade Impacto'!$C$5:$E$10,2,FALSE))</f>
        <v/>
      </c>
      <c r="J101" s="90"/>
      <c r="K101" s="90" t="str">
        <f>IF(J101="","",VLOOKUP(J101,'Matriz Probabilidade Impacto'!$C$16:$D$20,2,FALSE))</f>
        <v/>
      </c>
      <c r="L101" s="90" t="str">
        <f t="shared" si="1"/>
        <v/>
      </c>
      <c r="M101" s="90" t="str">
        <f t="shared" si="2"/>
        <v/>
      </c>
      <c r="N101" s="90" t="str">
        <f t="shared" si="3"/>
        <v/>
      </c>
      <c r="O101" s="88"/>
      <c r="P101" s="90"/>
      <c r="Q101" s="90"/>
      <c r="R101" s="90"/>
      <c r="S101" s="90"/>
      <c r="T101" s="90" t="str">
        <f t="shared" si="5"/>
        <v/>
      </c>
      <c r="U101" s="90"/>
      <c r="V101" s="92" t="str">
        <f t="shared" si="6"/>
        <v/>
      </c>
      <c r="W101" s="93"/>
    </row>
    <row r="102" ht="15.75" customHeight="1">
      <c r="A102" s="87"/>
      <c r="B102" s="88">
        <v>95.0</v>
      </c>
      <c r="C102" s="89"/>
      <c r="D102" s="90"/>
      <c r="E102" s="90"/>
      <c r="F102" s="90"/>
      <c r="G102" s="91"/>
      <c r="H102" s="88"/>
      <c r="I102" s="90" t="str">
        <f>IF(H102="","",VLOOKUP(H102,'Matriz Probabilidade Impacto'!$C$5:$E$10,2,FALSE))</f>
        <v/>
      </c>
      <c r="J102" s="90"/>
      <c r="K102" s="90" t="str">
        <f>IF(J102="","",VLOOKUP(J102,'Matriz Probabilidade Impacto'!$C$16:$D$20,2,FALSE))</f>
        <v/>
      </c>
      <c r="L102" s="90" t="str">
        <f t="shared" si="1"/>
        <v/>
      </c>
      <c r="M102" s="90" t="str">
        <f t="shared" si="2"/>
        <v/>
      </c>
      <c r="N102" s="90" t="str">
        <f t="shared" si="3"/>
        <v/>
      </c>
      <c r="O102" s="88"/>
      <c r="P102" s="90"/>
      <c r="Q102" s="90"/>
      <c r="R102" s="90"/>
      <c r="S102" s="90"/>
      <c r="T102" s="90" t="str">
        <f t="shared" si="5"/>
        <v/>
      </c>
      <c r="U102" s="90"/>
      <c r="V102" s="92" t="str">
        <f t="shared" si="6"/>
        <v/>
      </c>
      <c r="W102" s="93"/>
    </row>
    <row r="103" ht="15.75" customHeight="1">
      <c r="A103" s="87"/>
      <c r="B103" s="88">
        <v>96.0</v>
      </c>
      <c r="C103" s="89"/>
      <c r="D103" s="90"/>
      <c r="E103" s="90"/>
      <c r="F103" s="90"/>
      <c r="G103" s="91"/>
      <c r="H103" s="88"/>
      <c r="I103" s="90" t="str">
        <f>IF(H103="","",VLOOKUP(H103,'Matriz Probabilidade Impacto'!$C$5:$E$10,2,FALSE))</f>
        <v/>
      </c>
      <c r="J103" s="90"/>
      <c r="K103" s="90" t="str">
        <f>IF(J103="","",VLOOKUP(J103,'Matriz Probabilidade Impacto'!$C$16:$D$20,2,FALSE))</f>
        <v/>
      </c>
      <c r="L103" s="90" t="str">
        <f t="shared" si="1"/>
        <v/>
      </c>
      <c r="M103" s="90" t="str">
        <f t="shared" si="2"/>
        <v/>
      </c>
      <c r="N103" s="90" t="str">
        <f t="shared" si="3"/>
        <v/>
      </c>
      <c r="O103" s="88"/>
      <c r="P103" s="90"/>
      <c r="Q103" s="90"/>
      <c r="R103" s="90"/>
      <c r="S103" s="90"/>
      <c r="T103" s="90" t="str">
        <f t="shared" si="5"/>
        <v/>
      </c>
      <c r="U103" s="90"/>
      <c r="V103" s="92" t="str">
        <f t="shared" si="6"/>
        <v/>
      </c>
      <c r="W103" s="93"/>
    </row>
    <row r="104" ht="15.75" customHeight="1">
      <c r="A104" s="87"/>
      <c r="B104" s="88">
        <v>97.0</v>
      </c>
      <c r="C104" s="89"/>
      <c r="D104" s="90"/>
      <c r="E104" s="90"/>
      <c r="F104" s="90"/>
      <c r="G104" s="91"/>
      <c r="H104" s="88"/>
      <c r="I104" s="90" t="str">
        <f>IF(H104="","",VLOOKUP(H104,'Matriz Probabilidade Impacto'!$C$5:$E$10,2,FALSE))</f>
        <v/>
      </c>
      <c r="J104" s="90"/>
      <c r="K104" s="90" t="str">
        <f>IF(J104="","",VLOOKUP(J104,'Matriz Probabilidade Impacto'!$C$16:$D$20,2,FALSE))</f>
        <v/>
      </c>
      <c r="L104" s="90" t="str">
        <f t="shared" si="1"/>
        <v/>
      </c>
      <c r="M104" s="90" t="str">
        <f t="shared" si="2"/>
        <v/>
      </c>
      <c r="N104" s="90" t="str">
        <f t="shared" si="3"/>
        <v/>
      </c>
      <c r="O104" s="88"/>
      <c r="P104" s="90"/>
      <c r="Q104" s="90"/>
      <c r="R104" s="90"/>
      <c r="S104" s="90"/>
      <c r="T104" s="90" t="str">
        <f t="shared" si="5"/>
        <v/>
      </c>
      <c r="U104" s="90"/>
      <c r="V104" s="92" t="str">
        <f t="shared" si="6"/>
        <v/>
      </c>
      <c r="W104" s="93"/>
    </row>
    <row r="105" ht="15.75" customHeight="1">
      <c r="A105" s="87"/>
      <c r="B105" s="88">
        <v>98.0</v>
      </c>
      <c r="C105" s="89"/>
      <c r="D105" s="90"/>
      <c r="E105" s="90"/>
      <c r="F105" s="90"/>
      <c r="G105" s="91"/>
      <c r="H105" s="88"/>
      <c r="I105" s="90" t="str">
        <f>IF(H105="","",VLOOKUP(H105,'Matriz Probabilidade Impacto'!$C$5:$E$10,2,FALSE))</f>
        <v/>
      </c>
      <c r="J105" s="90"/>
      <c r="K105" s="90" t="str">
        <f>IF(J105="","",VLOOKUP(J105,'Matriz Probabilidade Impacto'!$C$16:$D$20,2,FALSE))</f>
        <v/>
      </c>
      <c r="L105" s="90" t="str">
        <f t="shared" si="1"/>
        <v/>
      </c>
      <c r="M105" s="90" t="str">
        <f t="shared" si="2"/>
        <v/>
      </c>
      <c r="N105" s="90" t="str">
        <f t="shared" si="3"/>
        <v/>
      </c>
      <c r="O105" s="88"/>
      <c r="P105" s="90"/>
      <c r="Q105" s="90"/>
      <c r="R105" s="90"/>
      <c r="S105" s="90"/>
      <c r="T105" s="90" t="str">
        <f t="shared" si="5"/>
        <v/>
      </c>
      <c r="U105" s="90"/>
      <c r="V105" s="92" t="str">
        <f t="shared" si="6"/>
        <v/>
      </c>
      <c r="W105" s="93"/>
    </row>
    <row r="106" ht="15.75" customHeight="1">
      <c r="A106" s="87"/>
      <c r="B106" s="94">
        <v>99.0</v>
      </c>
      <c r="C106" s="95" t="s">
        <v>167</v>
      </c>
      <c r="D106" s="96"/>
      <c r="E106" s="96"/>
      <c r="F106" s="96"/>
      <c r="G106" s="97"/>
      <c r="H106" s="94"/>
      <c r="I106" s="96" t="str">
        <f>IF(H106="","",VLOOKUP(H106,'Matriz Probabilidade Impacto'!$C$5:$E$10,2,FALSE))</f>
        <v/>
      </c>
      <c r="J106" s="96"/>
      <c r="K106" s="96" t="str">
        <f>IF(J106="","",VLOOKUP(J106,'Matriz Probabilidade Impacto'!$C$16:$D$20,2,FALSE))</f>
        <v/>
      </c>
      <c r="L106" s="96" t="str">
        <f t="shared" si="1"/>
        <v/>
      </c>
      <c r="M106" s="96" t="str">
        <f t="shared" si="2"/>
        <v/>
      </c>
      <c r="N106" s="96" t="str">
        <f t="shared" si="3"/>
        <v/>
      </c>
      <c r="O106" s="94"/>
      <c r="P106" s="96"/>
      <c r="Q106" s="96"/>
      <c r="R106" s="96"/>
      <c r="S106" s="96"/>
      <c r="T106" s="96" t="str">
        <f t="shared" si="5"/>
        <v/>
      </c>
      <c r="U106" s="96" t="str">
        <f>IF(M106="","",IF(M106="Risco Baixo","monitorar o risco.",IF(M106="Risco Médio","monitorar o risco.",IF(M106="Risco Alto","",IF(M106="Risco Extremo","",)))))</f>
        <v/>
      </c>
      <c r="V106" s="98" t="str">
        <f t="shared" si="6"/>
        <v/>
      </c>
      <c r="W106" s="99"/>
    </row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D6:D7"/>
    <mergeCell ref="E6:E7"/>
    <mergeCell ref="F6:F7"/>
    <mergeCell ref="G6:G7"/>
    <mergeCell ref="H6:I6"/>
    <mergeCell ref="J6:K6"/>
    <mergeCell ref="L6:M6"/>
    <mergeCell ref="N6:N7"/>
    <mergeCell ref="O6:R6"/>
    <mergeCell ref="T6:V6"/>
    <mergeCell ref="B2:D2"/>
    <mergeCell ref="G2:H2"/>
    <mergeCell ref="B5:G5"/>
    <mergeCell ref="H5:N5"/>
    <mergeCell ref="O5:V5"/>
    <mergeCell ref="B6:B7"/>
    <mergeCell ref="C6:C7"/>
    <mergeCell ref="W6:W7"/>
  </mergeCells>
  <conditionalFormatting sqref="H16:H106">
    <cfRule type="cellIs" dxfId="0" priority="1" operator="equal">
      <formula>2</formula>
    </cfRule>
  </conditionalFormatting>
  <conditionalFormatting sqref="H17">
    <cfRule type="cellIs" dxfId="1" priority="2" operator="equal">
      <formula>10</formula>
    </cfRule>
  </conditionalFormatting>
  <conditionalFormatting sqref="H17">
    <cfRule type="cellIs" dxfId="2" priority="3" operator="equal">
      <formula>1</formula>
    </cfRule>
  </conditionalFormatting>
  <conditionalFormatting sqref="H17">
    <cfRule type="cellIs" dxfId="3" priority="4" operator="equal">
      <formula>5</formula>
    </cfRule>
  </conditionalFormatting>
  <conditionalFormatting sqref="H19:H105">
    <cfRule type="cellIs" dxfId="1" priority="5" operator="equal">
      <formula>10</formula>
    </cfRule>
  </conditionalFormatting>
  <conditionalFormatting sqref="H19:H105">
    <cfRule type="cellIs" dxfId="2" priority="6" operator="equal">
      <formula>1</formula>
    </cfRule>
  </conditionalFormatting>
  <conditionalFormatting sqref="H19:H105">
    <cfRule type="cellIs" dxfId="3" priority="7" operator="equal">
      <formula>5</formula>
    </cfRule>
  </conditionalFormatting>
  <conditionalFormatting sqref="H16:K106">
    <cfRule type="cellIs" dxfId="2" priority="8" operator="equal">
      <formula>1</formula>
    </cfRule>
  </conditionalFormatting>
  <conditionalFormatting sqref="H16:K106">
    <cfRule type="cellIs" dxfId="4" priority="9" operator="equal">
      <formula>2</formula>
    </cfRule>
  </conditionalFormatting>
  <conditionalFormatting sqref="H16:K106">
    <cfRule type="cellIs" dxfId="3" priority="10" operator="equal">
      <formula>5</formula>
    </cfRule>
  </conditionalFormatting>
  <conditionalFormatting sqref="H16:K106">
    <cfRule type="cellIs" dxfId="5" priority="11" operator="equal">
      <formula>8</formula>
    </cfRule>
  </conditionalFormatting>
  <conditionalFormatting sqref="H16:K106">
    <cfRule type="cellIs" dxfId="1" priority="12" operator="equal">
      <formula>10</formula>
    </cfRule>
  </conditionalFormatting>
  <conditionalFormatting sqref="I16:I106 K16:N105">
    <cfRule type="cellIs" dxfId="6" priority="13" operator="equal">
      <formula>""</formula>
    </cfRule>
  </conditionalFormatting>
  <conditionalFormatting sqref="K17:N17">
    <cfRule type="cellIs" dxfId="6" priority="14" operator="equal">
      <formula>""</formula>
    </cfRule>
  </conditionalFormatting>
  <conditionalFormatting sqref="K18:N18">
    <cfRule type="cellIs" dxfId="6" priority="15" operator="equal">
      <formula>""</formula>
    </cfRule>
  </conditionalFormatting>
  <conditionalFormatting sqref="K21:N106">
    <cfRule type="cellIs" dxfId="6" priority="16" operator="equal">
      <formula>""</formula>
    </cfRule>
  </conditionalFormatting>
  <conditionalFormatting sqref="K106:N106">
    <cfRule type="cellIs" dxfId="6" priority="17" operator="equal">
      <formula>""</formula>
    </cfRule>
  </conditionalFormatting>
  <conditionalFormatting sqref="L16:L106">
    <cfRule type="cellIs" dxfId="4" priority="18" operator="equal">
      <formula>"Risco Baixo"</formula>
    </cfRule>
  </conditionalFormatting>
  <conditionalFormatting sqref="L16:L106">
    <cfRule type="cellIs" dxfId="3" priority="19" operator="equal">
      <formula>"Risco Médio"</formula>
    </cfRule>
  </conditionalFormatting>
  <conditionalFormatting sqref="L16:L106">
    <cfRule type="cellIs" dxfId="5" priority="20" operator="equal">
      <formula>"Risco Alto"</formula>
    </cfRule>
  </conditionalFormatting>
  <conditionalFormatting sqref="L16:L106">
    <cfRule type="cellIs" dxfId="1" priority="21" operator="equal">
      <formula>"Risco Extremo"</formula>
    </cfRule>
  </conditionalFormatting>
  <conditionalFormatting sqref="M16 M106">
    <cfRule type="cellIs" dxfId="4" priority="22" operator="lessThan">
      <formula>10</formula>
    </cfRule>
  </conditionalFormatting>
  <conditionalFormatting sqref="M16 M106">
    <cfRule type="cellIs" dxfId="3" priority="23" operator="lessThan">
      <formula>40</formula>
    </cfRule>
  </conditionalFormatting>
  <conditionalFormatting sqref="M16 M106">
    <cfRule type="cellIs" dxfId="5" priority="24" operator="lessThan">
      <formula>80</formula>
    </cfRule>
  </conditionalFormatting>
  <conditionalFormatting sqref="M16 M106">
    <cfRule type="cellIs" dxfId="1" priority="25" operator="lessThan">
      <formula>101</formula>
    </cfRule>
  </conditionalFormatting>
  <conditionalFormatting sqref="M16 M106">
    <cfRule type="cellIs" dxfId="4" priority="26" operator="lessThan">
      <formula>10</formula>
    </cfRule>
  </conditionalFormatting>
  <conditionalFormatting sqref="M16 M106">
    <cfRule type="cellIs" dxfId="3" priority="27" operator="lessThan">
      <formula>40</formula>
    </cfRule>
  </conditionalFormatting>
  <conditionalFormatting sqref="M16 M106">
    <cfRule type="cellIs" dxfId="5" priority="28" operator="lessThan">
      <formula>80</formula>
    </cfRule>
  </conditionalFormatting>
  <conditionalFormatting sqref="M16 M106">
    <cfRule type="cellIs" dxfId="1" priority="29" operator="lessThan">
      <formula>101</formula>
    </cfRule>
  </conditionalFormatting>
  <conditionalFormatting sqref="M16:M17">
    <cfRule type="cellIs" dxfId="4" priority="30" operator="lessThan">
      <formula>10</formula>
    </cfRule>
  </conditionalFormatting>
  <conditionalFormatting sqref="M16:M17">
    <cfRule type="cellIs" dxfId="3" priority="31" operator="lessThan">
      <formula>40</formula>
    </cfRule>
  </conditionalFormatting>
  <conditionalFormatting sqref="M16:M17">
    <cfRule type="cellIs" dxfId="5" priority="32" operator="lessThan">
      <formula>80</formula>
    </cfRule>
  </conditionalFormatting>
  <conditionalFormatting sqref="M16:M17">
    <cfRule type="cellIs" dxfId="1" priority="33" operator="lessThan">
      <formula>101</formula>
    </cfRule>
  </conditionalFormatting>
  <conditionalFormatting sqref="M17">
    <cfRule type="cellIs" dxfId="4" priority="34" operator="lessThan">
      <formula>10</formula>
    </cfRule>
  </conditionalFormatting>
  <conditionalFormatting sqref="M17">
    <cfRule type="cellIs" dxfId="3" priority="35" operator="lessThan">
      <formula>40</formula>
    </cfRule>
  </conditionalFormatting>
  <conditionalFormatting sqref="M17">
    <cfRule type="cellIs" dxfId="5" priority="36" operator="lessThan">
      <formula>80</formula>
    </cfRule>
  </conditionalFormatting>
  <conditionalFormatting sqref="M17">
    <cfRule type="cellIs" dxfId="1" priority="37" operator="lessThan">
      <formula>101</formula>
    </cfRule>
  </conditionalFormatting>
  <conditionalFormatting sqref="M17">
    <cfRule type="cellIs" dxfId="4" priority="38" operator="lessThan">
      <formula>10</formula>
    </cfRule>
  </conditionalFormatting>
  <conditionalFormatting sqref="M17">
    <cfRule type="cellIs" dxfId="3" priority="39" operator="lessThan">
      <formula>40</formula>
    </cfRule>
  </conditionalFormatting>
  <conditionalFormatting sqref="M17">
    <cfRule type="cellIs" dxfId="5" priority="40" operator="lessThan">
      <formula>80</formula>
    </cfRule>
  </conditionalFormatting>
  <conditionalFormatting sqref="M17">
    <cfRule type="cellIs" dxfId="1" priority="41" operator="lessThan">
      <formula>101</formula>
    </cfRule>
  </conditionalFormatting>
  <conditionalFormatting sqref="M18">
    <cfRule type="cellIs" dxfId="4" priority="42" operator="lessThan">
      <formula>10</formula>
    </cfRule>
  </conditionalFormatting>
  <conditionalFormatting sqref="M18">
    <cfRule type="cellIs" dxfId="3" priority="43" operator="lessThan">
      <formula>40</formula>
    </cfRule>
  </conditionalFormatting>
  <conditionalFormatting sqref="M18">
    <cfRule type="cellIs" dxfId="5" priority="44" operator="lessThan">
      <formula>80</formula>
    </cfRule>
  </conditionalFormatting>
  <conditionalFormatting sqref="M18">
    <cfRule type="cellIs" dxfId="1" priority="45" operator="lessThan">
      <formula>101</formula>
    </cfRule>
  </conditionalFormatting>
  <conditionalFormatting sqref="M18">
    <cfRule type="cellIs" dxfId="4" priority="46" operator="lessThan">
      <formula>10</formula>
    </cfRule>
  </conditionalFormatting>
  <conditionalFormatting sqref="M18">
    <cfRule type="cellIs" dxfId="3" priority="47" operator="lessThan">
      <formula>40</formula>
    </cfRule>
  </conditionalFormatting>
  <conditionalFormatting sqref="M18">
    <cfRule type="cellIs" dxfId="5" priority="48" operator="lessThan">
      <formula>80</formula>
    </cfRule>
  </conditionalFormatting>
  <conditionalFormatting sqref="M18">
    <cfRule type="cellIs" dxfId="1" priority="49" operator="lessThan">
      <formula>101</formula>
    </cfRule>
  </conditionalFormatting>
  <conditionalFormatting sqref="M18:M105">
    <cfRule type="cellIs" dxfId="4" priority="50" operator="lessThan">
      <formula>10</formula>
    </cfRule>
  </conditionalFormatting>
  <conditionalFormatting sqref="M18:M105">
    <cfRule type="cellIs" dxfId="3" priority="51" operator="lessThan">
      <formula>40</formula>
    </cfRule>
  </conditionalFormatting>
  <conditionalFormatting sqref="M18:M105">
    <cfRule type="cellIs" dxfId="5" priority="52" operator="lessThan">
      <formula>80</formula>
    </cfRule>
  </conditionalFormatting>
  <conditionalFormatting sqref="M18:M105">
    <cfRule type="cellIs" dxfId="1" priority="53" operator="lessThan">
      <formula>101</formula>
    </cfRule>
  </conditionalFormatting>
  <conditionalFormatting sqref="M19:M20">
    <cfRule type="cellIs" dxfId="4" priority="54" operator="lessThan">
      <formula>10</formula>
    </cfRule>
  </conditionalFormatting>
  <conditionalFormatting sqref="M19:M20">
    <cfRule type="cellIs" dxfId="3" priority="55" operator="lessThan">
      <formula>40</formula>
    </cfRule>
  </conditionalFormatting>
  <conditionalFormatting sqref="M19:M20">
    <cfRule type="cellIs" dxfId="5" priority="56" operator="lessThan">
      <formula>80</formula>
    </cfRule>
  </conditionalFormatting>
  <conditionalFormatting sqref="M19:M20">
    <cfRule type="cellIs" dxfId="1" priority="57" operator="lessThan">
      <formula>101</formula>
    </cfRule>
  </conditionalFormatting>
  <conditionalFormatting sqref="M19:M20">
    <cfRule type="cellIs" dxfId="4" priority="58" operator="lessThan">
      <formula>10</formula>
    </cfRule>
  </conditionalFormatting>
  <conditionalFormatting sqref="M19:M20">
    <cfRule type="cellIs" dxfId="3" priority="59" operator="lessThan">
      <formula>40</formula>
    </cfRule>
  </conditionalFormatting>
  <conditionalFormatting sqref="M19:M20">
    <cfRule type="cellIs" dxfId="5" priority="60" operator="lessThan">
      <formula>80</formula>
    </cfRule>
  </conditionalFormatting>
  <conditionalFormatting sqref="M19:M20">
    <cfRule type="cellIs" dxfId="1" priority="61" operator="lessThan">
      <formula>101</formula>
    </cfRule>
  </conditionalFormatting>
  <conditionalFormatting sqref="M21:M105">
    <cfRule type="cellIs" dxfId="4" priority="62" operator="lessThan">
      <formula>10</formula>
    </cfRule>
  </conditionalFormatting>
  <conditionalFormatting sqref="M21:M105">
    <cfRule type="cellIs" dxfId="3" priority="63" operator="lessThan">
      <formula>40</formula>
    </cfRule>
  </conditionalFormatting>
  <conditionalFormatting sqref="M21:M105">
    <cfRule type="cellIs" dxfId="5" priority="64" operator="lessThan">
      <formula>80</formula>
    </cfRule>
  </conditionalFormatting>
  <conditionalFormatting sqref="M21:M105">
    <cfRule type="cellIs" dxfId="1" priority="65" operator="lessThan">
      <formula>101</formula>
    </cfRule>
  </conditionalFormatting>
  <conditionalFormatting sqref="M21:M106">
    <cfRule type="cellIs" dxfId="4" priority="66" operator="lessThan">
      <formula>10</formula>
    </cfRule>
  </conditionalFormatting>
  <conditionalFormatting sqref="M21:M106">
    <cfRule type="cellIs" dxfId="3" priority="67" operator="lessThan">
      <formula>40</formula>
    </cfRule>
  </conditionalFormatting>
  <conditionalFormatting sqref="M21:M106">
    <cfRule type="cellIs" dxfId="5" priority="68" operator="lessThan">
      <formula>80</formula>
    </cfRule>
  </conditionalFormatting>
  <conditionalFormatting sqref="M21:M106">
    <cfRule type="cellIs" dxfId="1" priority="69" operator="lessThan">
      <formula>101</formula>
    </cfRule>
  </conditionalFormatting>
  <conditionalFormatting sqref="M19:N20">
    <cfRule type="cellIs" dxfId="6" priority="70" operator="equal">
      <formula>""</formula>
    </cfRule>
  </conditionalFormatting>
  <conditionalFormatting sqref="N16:N106">
    <cfRule type="cellIs" dxfId="4" priority="71" operator="equal">
      <formula>"O risco baixo está dentro do apetite a riscos da UFPA, portanto, deve ser apenas monitorado."</formula>
    </cfRule>
  </conditionalFormatting>
  <conditionalFormatting sqref="N16:N106">
    <cfRule type="cellIs" dxfId="3" priority="72" operator="equal">
      <formula>"O risco médio está dentro do apetite a riscos da UFPA, portanto, deve ser apenas monitorado."</formula>
    </cfRule>
  </conditionalFormatting>
  <conditionalFormatting sqref="N16:N106">
    <cfRule type="cellIs" dxfId="5" priority="73" operator="equal">
      <formula>"O risco alto deverá ser priorizado para tratamento, pois está fora do limite de apetite tolerado."</formula>
    </cfRule>
  </conditionalFormatting>
  <conditionalFormatting sqref="N16:N106">
    <cfRule type="cellIs" dxfId="1" priority="74" operator="equal">
      <formula>"O risco extremo deverá ser priorizado para tratamento, pois está fora do limite de apetite tolerado."</formula>
    </cfRule>
  </conditionalFormatting>
  <conditionalFormatting sqref="N16:N106">
    <cfRule type="cellIs" dxfId="4" priority="75" operator="equal">
      <formula>"Risco Baixo é tolerado. A ação de tratamento é Gerenciar o Risco."</formula>
    </cfRule>
  </conditionalFormatting>
  <conditionalFormatting sqref="N16:N106">
    <cfRule type="cellIs" dxfId="3" priority="76" operator="equal">
      <formula>"Risco Médio é tolerado. A ação de tratamento é Gerenciar o Risco."</formula>
    </cfRule>
  </conditionalFormatting>
  <conditionalFormatting sqref="N16:N106">
    <cfRule type="cellIs" dxfId="5" priority="77" operator="equal">
      <formula>"Risco Alto não é tolerado. Deverá ser criada ação de tratamento."</formula>
    </cfRule>
  </conditionalFormatting>
  <conditionalFormatting sqref="N16:N106">
    <cfRule type="cellIs" dxfId="1" priority="78" operator="equal">
      <formula>"Risco Extremo não é tolerado. Deverá ser criada ação de tratamento."</formula>
    </cfRule>
  </conditionalFormatting>
  <conditionalFormatting sqref="O8:S11 O13:S106">
    <cfRule type="cellIs" dxfId="0" priority="79" operator="equal">
      <formula>"RB"</formula>
    </cfRule>
  </conditionalFormatting>
  <conditionalFormatting sqref="O8:S11 O13:S106">
    <cfRule type="cellIs" dxfId="3" priority="80" operator="equal">
      <formula>"RM"</formula>
    </cfRule>
  </conditionalFormatting>
  <conditionalFormatting sqref="O8:S11 O13:S106">
    <cfRule type="cellIs" dxfId="5" priority="81" operator="equal">
      <formula>"RA"</formula>
    </cfRule>
  </conditionalFormatting>
  <conditionalFormatting sqref="O8:S11 O13:S106">
    <cfRule type="cellIs" dxfId="1" priority="82" operator="equal">
      <formula>"RE"</formula>
    </cfRule>
  </conditionalFormatting>
  <conditionalFormatting sqref="H8:H15">
    <cfRule type="cellIs" dxfId="0" priority="83" operator="equal">
      <formula>2</formula>
    </cfRule>
  </conditionalFormatting>
  <conditionalFormatting sqref="H8:H14">
    <cfRule type="cellIs" dxfId="1" priority="84" operator="equal">
      <formula>10</formula>
    </cfRule>
  </conditionalFormatting>
  <conditionalFormatting sqref="H8:H14">
    <cfRule type="cellIs" dxfId="2" priority="85" operator="equal">
      <formula>1</formula>
    </cfRule>
  </conditionalFormatting>
  <conditionalFormatting sqref="H8:H14">
    <cfRule type="cellIs" dxfId="3" priority="86" operator="equal">
      <formula>5</formula>
    </cfRule>
  </conditionalFormatting>
  <conditionalFormatting sqref="H8:K15">
    <cfRule type="cellIs" dxfId="2" priority="87" operator="equal">
      <formula>1</formula>
    </cfRule>
  </conditionalFormatting>
  <conditionalFormatting sqref="H8:K15">
    <cfRule type="cellIs" dxfId="4" priority="88" operator="equal">
      <formula>2</formula>
    </cfRule>
  </conditionalFormatting>
  <conditionalFormatting sqref="H8:K15">
    <cfRule type="cellIs" dxfId="3" priority="89" operator="equal">
      <formula>5</formula>
    </cfRule>
  </conditionalFormatting>
  <conditionalFormatting sqref="H8:K15">
    <cfRule type="cellIs" dxfId="5" priority="90" operator="equal">
      <formula>8</formula>
    </cfRule>
  </conditionalFormatting>
  <conditionalFormatting sqref="H8:K15">
    <cfRule type="cellIs" dxfId="1" priority="91" operator="equal">
      <formula>10</formula>
    </cfRule>
  </conditionalFormatting>
  <conditionalFormatting sqref="I8:I15 K8:N14">
    <cfRule type="cellIs" dxfId="6" priority="92" operator="equal">
      <formula>""</formula>
    </cfRule>
  </conditionalFormatting>
  <conditionalFormatting sqref="K8:N15">
    <cfRule type="cellIs" dxfId="6" priority="93" operator="equal">
      <formula>""</formula>
    </cfRule>
  </conditionalFormatting>
  <conditionalFormatting sqref="K15:N15">
    <cfRule type="cellIs" dxfId="6" priority="94" operator="equal">
      <formula>""</formula>
    </cfRule>
  </conditionalFormatting>
  <conditionalFormatting sqref="L8:L15">
    <cfRule type="cellIs" dxfId="4" priority="95" operator="equal">
      <formula>"Risco Baixo"</formula>
    </cfRule>
  </conditionalFormatting>
  <conditionalFormatting sqref="L8:L15">
    <cfRule type="cellIs" dxfId="3" priority="96" operator="equal">
      <formula>"Risco Médio"</formula>
    </cfRule>
  </conditionalFormatting>
  <conditionalFormatting sqref="L8:L15">
    <cfRule type="cellIs" dxfId="5" priority="97" operator="equal">
      <formula>"Risco Alto"</formula>
    </cfRule>
  </conditionalFormatting>
  <conditionalFormatting sqref="L8:L15">
    <cfRule type="cellIs" dxfId="1" priority="98" operator="equal">
      <formula>"Risco Extremo"</formula>
    </cfRule>
  </conditionalFormatting>
  <conditionalFormatting sqref="M15">
    <cfRule type="cellIs" dxfId="4" priority="99" operator="lessThan">
      <formula>10</formula>
    </cfRule>
  </conditionalFormatting>
  <conditionalFormatting sqref="M15">
    <cfRule type="cellIs" dxfId="3" priority="100" operator="lessThan">
      <formula>40</formula>
    </cfRule>
  </conditionalFormatting>
  <conditionalFormatting sqref="M15">
    <cfRule type="cellIs" dxfId="5" priority="101" operator="lessThan">
      <formula>80</formula>
    </cfRule>
  </conditionalFormatting>
  <conditionalFormatting sqref="M15">
    <cfRule type="cellIs" dxfId="1" priority="102" operator="lessThan">
      <formula>101</formula>
    </cfRule>
  </conditionalFormatting>
  <conditionalFormatting sqref="M15">
    <cfRule type="cellIs" dxfId="4" priority="103" operator="lessThan">
      <formula>10</formula>
    </cfRule>
  </conditionalFormatting>
  <conditionalFormatting sqref="M15">
    <cfRule type="cellIs" dxfId="3" priority="104" operator="lessThan">
      <formula>40</formula>
    </cfRule>
  </conditionalFormatting>
  <conditionalFormatting sqref="M15">
    <cfRule type="cellIs" dxfId="5" priority="105" operator="lessThan">
      <formula>80</formula>
    </cfRule>
  </conditionalFormatting>
  <conditionalFormatting sqref="M15">
    <cfRule type="cellIs" dxfId="1" priority="106" operator="lessThan">
      <formula>101</formula>
    </cfRule>
  </conditionalFormatting>
  <conditionalFormatting sqref="M8:M14">
    <cfRule type="cellIs" dxfId="4" priority="107" operator="lessThan">
      <formula>10</formula>
    </cfRule>
  </conditionalFormatting>
  <conditionalFormatting sqref="M8:M14">
    <cfRule type="cellIs" dxfId="3" priority="108" operator="lessThan">
      <formula>40</formula>
    </cfRule>
  </conditionalFormatting>
  <conditionalFormatting sqref="M8:M14">
    <cfRule type="cellIs" dxfId="5" priority="109" operator="lessThan">
      <formula>80</formula>
    </cfRule>
  </conditionalFormatting>
  <conditionalFormatting sqref="M8:M14">
    <cfRule type="cellIs" dxfId="1" priority="110" operator="lessThan">
      <formula>101</formula>
    </cfRule>
  </conditionalFormatting>
  <conditionalFormatting sqref="M8:M14">
    <cfRule type="cellIs" dxfId="4" priority="111" operator="lessThan">
      <formula>10</formula>
    </cfRule>
  </conditionalFormatting>
  <conditionalFormatting sqref="M8:M14">
    <cfRule type="cellIs" dxfId="3" priority="112" operator="lessThan">
      <formula>40</formula>
    </cfRule>
  </conditionalFormatting>
  <conditionalFormatting sqref="M8:M14">
    <cfRule type="cellIs" dxfId="5" priority="113" operator="lessThan">
      <formula>80</formula>
    </cfRule>
  </conditionalFormatting>
  <conditionalFormatting sqref="M8:M14">
    <cfRule type="cellIs" dxfId="1" priority="114" operator="lessThan">
      <formula>101</formula>
    </cfRule>
  </conditionalFormatting>
  <conditionalFormatting sqref="M8:M15">
    <cfRule type="cellIs" dxfId="4" priority="115" operator="lessThan">
      <formula>10</formula>
    </cfRule>
  </conditionalFormatting>
  <conditionalFormatting sqref="M8:M15">
    <cfRule type="cellIs" dxfId="3" priority="116" operator="lessThan">
      <formula>40</formula>
    </cfRule>
  </conditionalFormatting>
  <conditionalFormatting sqref="M8:M15">
    <cfRule type="cellIs" dxfId="5" priority="117" operator="lessThan">
      <formula>80</formula>
    </cfRule>
  </conditionalFormatting>
  <conditionalFormatting sqref="M8:M15">
    <cfRule type="cellIs" dxfId="1" priority="118" operator="lessThan">
      <formula>101</formula>
    </cfRule>
  </conditionalFormatting>
  <conditionalFormatting sqref="N8:N15">
    <cfRule type="cellIs" dxfId="4" priority="119" operator="equal">
      <formula>"O risco baixo está dentro do apetite a riscos da UFPA, portanto, deve ser apenas monitorado."</formula>
    </cfRule>
  </conditionalFormatting>
  <conditionalFormatting sqref="N8:N15">
    <cfRule type="cellIs" dxfId="3" priority="120" operator="equal">
      <formula>"O risco médio está dentro do apetite a riscos da UFPA, portanto, deve ser apenas monitorado."</formula>
    </cfRule>
  </conditionalFormatting>
  <conditionalFormatting sqref="N8:N15">
    <cfRule type="cellIs" dxfId="5" priority="121" operator="equal">
      <formula>"O risco alto deverá ser priorizado para tratamento, pois está fora do limite de apetite tolerado."</formula>
    </cfRule>
  </conditionalFormatting>
  <conditionalFormatting sqref="N8:N15">
    <cfRule type="cellIs" dxfId="1" priority="122" operator="equal">
      <formula>"O risco extremo deverá ser priorizado para tratamento, pois está fora do limite de apetite tolerado."</formula>
    </cfRule>
  </conditionalFormatting>
  <conditionalFormatting sqref="N8:N15">
    <cfRule type="cellIs" dxfId="4" priority="123" operator="equal">
      <formula>"Risco Baixo é tolerado. A ação de tratamento é Gerenciar o Risco."</formula>
    </cfRule>
  </conditionalFormatting>
  <conditionalFormatting sqref="N8:N15">
    <cfRule type="cellIs" dxfId="3" priority="124" operator="equal">
      <formula>"Risco Médio é tolerado. A ação de tratamento é Gerenciar o Risco."</formula>
    </cfRule>
  </conditionalFormatting>
  <conditionalFormatting sqref="N8:N15">
    <cfRule type="cellIs" dxfId="5" priority="125" operator="equal">
      <formula>"Risco Alto não é tolerado. Deverá ser criada ação de tratamento."</formula>
    </cfRule>
  </conditionalFormatting>
  <conditionalFormatting sqref="N8:N15">
    <cfRule type="cellIs" dxfId="1" priority="126" operator="equal">
      <formula>"Risco Extremo não é tolerado. Deverá ser criada ação de tratamento."</formula>
    </cfRule>
  </conditionalFormatting>
  <conditionalFormatting sqref="R12">
    <cfRule type="cellIs" dxfId="0" priority="127" operator="equal">
      <formula>"RB"</formula>
    </cfRule>
  </conditionalFormatting>
  <conditionalFormatting sqref="R12">
    <cfRule type="cellIs" dxfId="3" priority="128" operator="equal">
      <formula>"RM"</formula>
    </cfRule>
  </conditionalFormatting>
  <conditionalFormatting sqref="R12">
    <cfRule type="cellIs" dxfId="5" priority="129" operator="equal">
      <formula>"RA"</formula>
    </cfRule>
  </conditionalFormatting>
  <conditionalFormatting sqref="R12">
    <cfRule type="cellIs" dxfId="1" priority="130" operator="equal">
      <formula>"RE"</formula>
    </cfRule>
  </conditionalFormatting>
  <conditionalFormatting sqref="O12">
    <cfRule type="cellIs" dxfId="0" priority="131" operator="equal">
      <formula>"RB"</formula>
    </cfRule>
  </conditionalFormatting>
  <conditionalFormatting sqref="O12">
    <cfRule type="cellIs" dxfId="3" priority="132" operator="equal">
      <formula>"RM"</formula>
    </cfRule>
  </conditionalFormatting>
  <conditionalFormatting sqref="O12">
    <cfRule type="cellIs" dxfId="5" priority="133" operator="equal">
      <formula>"RA"</formula>
    </cfRule>
  </conditionalFormatting>
  <conditionalFormatting sqref="O12">
    <cfRule type="cellIs" dxfId="1" priority="134" operator="equal">
      <formula>"RE"</formula>
    </cfRule>
  </conditionalFormatting>
  <conditionalFormatting sqref="P12">
    <cfRule type="cellIs" dxfId="0" priority="135" operator="equal">
      <formula>"RB"</formula>
    </cfRule>
  </conditionalFormatting>
  <conditionalFormatting sqref="P12">
    <cfRule type="cellIs" dxfId="3" priority="136" operator="equal">
      <formula>"RM"</formula>
    </cfRule>
  </conditionalFormatting>
  <conditionalFormatting sqref="P12">
    <cfRule type="cellIs" dxfId="5" priority="137" operator="equal">
      <formula>"RA"</formula>
    </cfRule>
  </conditionalFormatting>
  <conditionalFormatting sqref="P12">
    <cfRule type="cellIs" dxfId="1" priority="138" operator="equal">
      <formula>"RE"</formula>
    </cfRule>
  </conditionalFormatting>
  <conditionalFormatting sqref="Q12">
    <cfRule type="cellIs" dxfId="0" priority="139" operator="equal">
      <formula>"RB"</formula>
    </cfRule>
  </conditionalFormatting>
  <conditionalFormatting sqref="Q12">
    <cfRule type="cellIs" dxfId="3" priority="140" operator="equal">
      <formula>"RM"</formula>
    </cfRule>
  </conditionalFormatting>
  <conditionalFormatting sqref="Q12">
    <cfRule type="cellIs" dxfId="5" priority="141" operator="equal">
      <formula>"RA"</formula>
    </cfRule>
  </conditionalFormatting>
  <conditionalFormatting sqref="Q12">
    <cfRule type="cellIs" dxfId="1" priority="142" operator="equal">
      <formula>"RE"</formula>
    </cfRule>
  </conditionalFormatting>
  <conditionalFormatting sqref="S12">
    <cfRule type="cellIs" dxfId="0" priority="143" operator="equal">
      <formula>"RB"</formula>
    </cfRule>
  </conditionalFormatting>
  <conditionalFormatting sqref="S12">
    <cfRule type="cellIs" dxfId="3" priority="144" operator="equal">
      <formula>"RM"</formula>
    </cfRule>
  </conditionalFormatting>
  <conditionalFormatting sqref="S12">
    <cfRule type="cellIs" dxfId="5" priority="145" operator="equal">
      <formula>"RA"</formula>
    </cfRule>
  </conditionalFormatting>
  <conditionalFormatting sqref="S12">
    <cfRule type="cellIs" dxfId="1" priority="146" operator="equal">
      <formula>"RE"</formula>
    </cfRule>
  </conditionalFormatting>
  <dataValidations>
    <dataValidation type="list" allowBlank="1" showErrorMessage="1" sqref="J8:J106">
      <formula1>"Muito Baixo,Baixo,Médio,Alto,Muito Alto"</formula1>
    </dataValidation>
    <dataValidation type="list" allowBlank="1" showErrorMessage="1" sqref="H8:H106">
      <formula1>"Muito Baixa,Baixa,Média,Alta,Muito Alta"</formula1>
    </dataValidation>
    <dataValidation type="list" allowBlank="1" showErrorMessage="1" sqref="O8:S106">
      <formula1>"Sim,Não"</formula1>
    </dataValidation>
  </dataValidations>
  <printOptions/>
  <pageMargins bottom="0.787401575" footer="0.0" header="0.0" left="0.511811024" right="0.511811024" top="0.787401575"/>
  <pageSetup paperSize="9" scale="30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9.13"/>
    <col customWidth="1" min="2" max="2" width="1.13"/>
    <col customWidth="1" min="3" max="3" width="22.63"/>
    <col customWidth="1" min="4" max="4" width="9.25"/>
    <col customWidth="1" min="5" max="5" width="62.88"/>
    <col customWidth="1" min="6" max="6" width="1.13"/>
    <col customWidth="1" min="7" max="11" width="9.13"/>
    <col customWidth="1" min="12" max="26" width="14.38"/>
  </cols>
  <sheetData>
    <row r="1" ht="15.75" customHeight="1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ht="15.7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ht="4.5" customHeight="1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ht="15.75" customHeight="1">
      <c r="A4" s="100"/>
      <c r="B4" s="100"/>
      <c r="C4" s="101" t="s">
        <v>168</v>
      </c>
      <c r="D4" s="2"/>
      <c r="E4" s="3"/>
      <c r="F4" s="100"/>
      <c r="G4" s="100"/>
      <c r="H4" s="100"/>
      <c r="I4" s="100"/>
      <c r="J4" s="100"/>
      <c r="K4" s="100"/>
    </row>
    <row r="5" ht="15.75" customHeight="1">
      <c r="A5" s="100"/>
      <c r="B5" s="100"/>
      <c r="C5" s="102" t="s">
        <v>169</v>
      </c>
      <c r="D5" s="103" t="s">
        <v>170</v>
      </c>
      <c r="E5" s="104" t="s">
        <v>171</v>
      </c>
      <c r="F5" s="100"/>
      <c r="G5" s="100"/>
      <c r="H5" s="100"/>
      <c r="I5" s="100"/>
      <c r="J5" s="100"/>
      <c r="K5" s="100"/>
    </row>
    <row r="6" ht="49.5" customHeight="1">
      <c r="A6" s="100"/>
      <c r="B6" s="100"/>
      <c r="C6" s="105" t="s">
        <v>68</v>
      </c>
      <c r="D6" s="106">
        <v>1.0</v>
      </c>
      <c r="E6" s="107" t="s">
        <v>172</v>
      </c>
      <c r="F6" s="100"/>
      <c r="G6" s="100"/>
      <c r="H6" s="100"/>
      <c r="I6" s="100"/>
      <c r="J6" s="100"/>
      <c r="K6" s="100"/>
    </row>
    <row r="7" ht="49.5" customHeight="1">
      <c r="A7" s="100"/>
      <c r="B7" s="100"/>
      <c r="C7" s="108" t="s">
        <v>37</v>
      </c>
      <c r="D7" s="109">
        <v>2.0</v>
      </c>
      <c r="E7" s="110" t="s">
        <v>173</v>
      </c>
      <c r="F7" s="100"/>
      <c r="G7" s="100"/>
      <c r="H7" s="100"/>
      <c r="I7" s="100"/>
      <c r="J7" s="100"/>
      <c r="K7" s="100"/>
    </row>
    <row r="8" ht="49.5" customHeight="1">
      <c r="A8" s="100"/>
      <c r="B8" s="100"/>
      <c r="C8" s="111" t="s">
        <v>54</v>
      </c>
      <c r="D8" s="109">
        <v>5.0</v>
      </c>
      <c r="E8" s="110" t="s">
        <v>174</v>
      </c>
      <c r="F8" s="100"/>
      <c r="G8" s="100"/>
      <c r="H8" s="100"/>
      <c r="I8" s="100"/>
      <c r="J8" s="100"/>
      <c r="K8" s="100"/>
    </row>
    <row r="9" ht="49.5" customHeight="1">
      <c r="A9" s="100"/>
      <c r="B9" s="100"/>
      <c r="C9" s="112" t="s">
        <v>132</v>
      </c>
      <c r="D9" s="109">
        <v>8.0</v>
      </c>
      <c r="E9" s="110" t="s">
        <v>175</v>
      </c>
      <c r="F9" s="100"/>
      <c r="G9" s="100"/>
      <c r="H9" s="100"/>
      <c r="I9" s="100"/>
      <c r="J9" s="100"/>
      <c r="K9" s="100"/>
    </row>
    <row r="10" ht="49.5" customHeight="1">
      <c r="A10" s="100"/>
      <c r="B10" s="100"/>
      <c r="C10" s="113" t="s">
        <v>93</v>
      </c>
      <c r="D10" s="114">
        <v>10.0</v>
      </c>
      <c r="E10" s="115" t="s">
        <v>176</v>
      </c>
      <c r="F10" s="100"/>
      <c r="G10" s="100"/>
      <c r="H10" s="100"/>
      <c r="I10" s="100"/>
      <c r="J10" s="100"/>
      <c r="K10" s="100"/>
    </row>
    <row r="11" ht="4.5" customHeight="1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</row>
    <row r="12" ht="15.75" customHeight="1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</row>
    <row r="13" ht="4.5" customHeight="1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</row>
    <row r="14" ht="15.75" customHeight="1">
      <c r="A14" s="100"/>
      <c r="B14" s="100"/>
      <c r="C14" s="101" t="s">
        <v>177</v>
      </c>
      <c r="D14" s="2"/>
      <c r="E14" s="3"/>
      <c r="F14" s="100"/>
      <c r="G14" s="100"/>
      <c r="H14" s="100"/>
      <c r="I14" s="100"/>
      <c r="J14" s="100"/>
      <c r="K14" s="100"/>
    </row>
    <row r="15" ht="15.75" customHeight="1">
      <c r="A15" s="100"/>
      <c r="B15" s="100"/>
      <c r="C15" s="102" t="s">
        <v>178</v>
      </c>
      <c r="D15" s="103" t="s">
        <v>170</v>
      </c>
      <c r="E15" s="104" t="s">
        <v>171</v>
      </c>
      <c r="F15" s="100"/>
      <c r="G15" s="100"/>
      <c r="H15" s="100"/>
      <c r="I15" s="100"/>
      <c r="J15" s="100"/>
      <c r="K15" s="100"/>
    </row>
    <row r="16" ht="49.5" customHeight="1">
      <c r="A16" s="100"/>
      <c r="B16" s="100"/>
      <c r="C16" s="105" t="s">
        <v>111</v>
      </c>
      <c r="D16" s="106">
        <v>1.0</v>
      </c>
      <c r="E16" s="107" t="s">
        <v>179</v>
      </c>
      <c r="F16" s="100"/>
      <c r="G16" s="100"/>
      <c r="H16" s="100"/>
      <c r="I16" s="100"/>
      <c r="J16" s="100"/>
      <c r="K16" s="100"/>
    </row>
    <row r="17" ht="49.5" customHeight="1">
      <c r="A17" s="100"/>
      <c r="B17" s="100"/>
      <c r="C17" s="108" t="s">
        <v>100</v>
      </c>
      <c r="D17" s="109">
        <v>2.0</v>
      </c>
      <c r="E17" s="110" t="s">
        <v>180</v>
      </c>
      <c r="F17" s="100"/>
      <c r="G17" s="100"/>
      <c r="H17" s="100"/>
      <c r="I17" s="100"/>
      <c r="J17" s="100"/>
      <c r="K17" s="100"/>
    </row>
    <row r="18" ht="49.5" customHeight="1">
      <c r="A18" s="100"/>
      <c r="B18" s="100"/>
      <c r="C18" s="111" t="s">
        <v>47</v>
      </c>
      <c r="D18" s="109">
        <v>5.0</v>
      </c>
      <c r="E18" s="110" t="s">
        <v>181</v>
      </c>
      <c r="F18" s="100"/>
      <c r="G18" s="100"/>
      <c r="H18" s="100"/>
      <c r="I18" s="100"/>
      <c r="J18" s="100"/>
      <c r="K18" s="100"/>
    </row>
    <row r="19" ht="49.5" customHeight="1">
      <c r="A19" s="100"/>
      <c r="B19" s="100"/>
      <c r="C19" s="112" t="s">
        <v>38</v>
      </c>
      <c r="D19" s="109">
        <v>8.0</v>
      </c>
      <c r="E19" s="110" t="s">
        <v>182</v>
      </c>
      <c r="F19" s="100"/>
      <c r="G19" s="100"/>
      <c r="H19" s="100"/>
      <c r="I19" s="100"/>
      <c r="J19" s="100"/>
      <c r="K19" s="100"/>
    </row>
    <row r="20" ht="49.5" customHeight="1">
      <c r="A20" s="100"/>
      <c r="B20" s="100"/>
      <c r="C20" s="113" t="s">
        <v>55</v>
      </c>
      <c r="D20" s="114">
        <v>10.0</v>
      </c>
      <c r="E20" s="115" t="s">
        <v>183</v>
      </c>
      <c r="F20" s="100"/>
      <c r="G20" s="100"/>
      <c r="H20" s="100"/>
      <c r="I20" s="100"/>
      <c r="J20" s="100"/>
      <c r="K20" s="100"/>
    </row>
    <row r="21" ht="4.5" customHeight="1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</row>
    <row r="22" ht="15.75" customHeight="1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</row>
    <row r="23" ht="15.75" customHeight="1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</row>
    <row r="24" ht="15.75" customHeight="1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</row>
    <row r="25" ht="15.75" customHeight="1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</row>
    <row r="26" ht="15.75" customHeight="1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</row>
    <row r="27" ht="15.75" customHeight="1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</row>
    <row r="28" ht="15.75" customHeight="1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</row>
    <row r="29" ht="15.75" customHeight="1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</row>
    <row r="30" ht="15.75" customHeight="1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</row>
    <row r="31" ht="15.75" customHeight="1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</row>
    <row r="32" ht="15.75" customHeight="1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</row>
    <row r="33" ht="15.75" customHeight="1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</row>
    <row r="34" ht="15.75" customHeight="1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</row>
    <row r="35" ht="15.75" customHeight="1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</row>
    <row r="36" ht="15.75" customHeight="1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</row>
    <row r="37" ht="15.75" customHeight="1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</row>
    <row r="38" ht="15.75" customHeight="1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</row>
    <row r="39" ht="15.75" customHeight="1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</row>
    <row r="40" ht="15.75" customHeight="1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</row>
    <row r="41" ht="15.75" customHeight="1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</row>
    <row r="42" ht="15.75" customHeight="1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</row>
    <row r="43" ht="15.75" customHeight="1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</row>
    <row r="44" ht="15.75" customHeight="1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</row>
    <row r="45" ht="15.75" customHeight="1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</row>
    <row r="46" ht="15.75" customHeight="1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</row>
    <row r="47" ht="15.75" customHeight="1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</row>
    <row r="48" ht="15.75" customHeight="1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</row>
    <row r="49" ht="15.75" customHeight="1">
      <c r="A49" s="100"/>
      <c r="B49" s="100"/>
      <c r="C49" s="100"/>
      <c r="D49" s="100"/>
      <c r="E49" s="100"/>
      <c r="F49" s="100"/>
      <c r="G49" s="100"/>
      <c r="H49" s="100"/>
      <c r="I49" s="100"/>
      <c r="J49" s="100"/>
      <c r="K49" s="100"/>
    </row>
    <row r="50" ht="15.75" customHeight="1">
      <c r="A50" s="100"/>
      <c r="B50" s="100"/>
      <c r="C50" s="100"/>
      <c r="D50" s="100"/>
      <c r="E50" s="100"/>
      <c r="F50" s="100"/>
      <c r="G50" s="100"/>
      <c r="H50" s="100"/>
      <c r="I50" s="100"/>
      <c r="J50" s="100"/>
      <c r="K50" s="100"/>
    </row>
    <row r="51" ht="15.75" customHeight="1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</row>
    <row r="52" ht="15.75" customHeight="1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</row>
    <row r="53" ht="15.75" customHeight="1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</row>
    <row r="54" ht="15.75" customHeight="1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</row>
    <row r="55" ht="15.75" customHeight="1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</row>
    <row r="56" ht="15.75" customHeight="1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</row>
    <row r="57" ht="15.75" customHeight="1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</row>
    <row r="58" ht="15.75" customHeight="1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</row>
    <row r="59" ht="15.75" customHeight="1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</row>
    <row r="60" ht="15.75" customHeight="1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</row>
    <row r="61" ht="15.75" customHeight="1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</row>
    <row r="62" ht="15.75" customHeight="1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</row>
    <row r="63" ht="15.75" customHeight="1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</row>
    <row r="64" ht="15.75" customHeight="1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</row>
    <row r="65" ht="15.75" customHeight="1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</row>
    <row r="66" ht="15.75" customHeight="1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</row>
    <row r="67" ht="15.75" customHeight="1">
      <c r="A67" s="100"/>
      <c r="B67" s="100"/>
      <c r="C67" s="100"/>
      <c r="D67" s="100"/>
      <c r="E67" s="100"/>
      <c r="F67" s="100"/>
      <c r="G67" s="100"/>
      <c r="H67" s="100"/>
      <c r="I67" s="100"/>
      <c r="J67" s="100"/>
      <c r="K67" s="100"/>
    </row>
    <row r="68" ht="15.75" customHeight="1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</row>
    <row r="69" ht="15.75" customHeight="1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</row>
    <row r="70" ht="15.75" customHeight="1">
      <c r="A70" s="100"/>
      <c r="B70" s="100"/>
      <c r="C70" s="100"/>
      <c r="D70" s="100"/>
      <c r="E70" s="100"/>
      <c r="F70" s="100"/>
      <c r="G70" s="100"/>
      <c r="H70" s="100"/>
      <c r="I70" s="100"/>
      <c r="J70" s="100"/>
      <c r="K70" s="100"/>
    </row>
    <row r="71" ht="15.75" customHeight="1">
      <c r="A71" s="100"/>
      <c r="B71" s="100"/>
      <c r="C71" s="100"/>
      <c r="D71" s="100"/>
      <c r="E71" s="100"/>
      <c r="F71" s="100"/>
      <c r="G71" s="100"/>
      <c r="H71" s="100"/>
      <c r="I71" s="100"/>
      <c r="J71" s="100"/>
      <c r="K71" s="100"/>
    </row>
    <row r="72" ht="15.75" customHeight="1">
      <c r="A72" s="100"/>
      <c r="B72" s="100"/>
      <c r="C72" s="100"/>
      <c r="D72" s="100"/>
      <c r="E72" s="100"/>
      <c r="F72" s="100"/>
      <c r="G72" s="100"/>
      <c r="H72" s="100"/>
      <c r="I72" s="100"/>
      <c r="J72" s="100"/>
      <c r="K72" s="100"/>
    </row>
    <row r="73" ht="15.75" customHeight="1">
      <c r="A73" s="100"/>
      <c r="B73" s="100"/>
      <c r="C73" s="100"/>
      <c r="D73" s="100"/>
      <c r="E73" s="100"/>
      <c r="F73" s="100"/>
      <c r="G73" s="100"/>
      <c r="H73" s="100"/>
      <c r="I73" s="100"/>
      <c r="J73" s="100"/>
      <c r="K73" s="100"/>
    </row>
    <row r="74" ht="15.75" customHeight="1">
      <c r="A74" s="100"/>
      <c r="B74" s="100"/>
      <c r="C74" s="100"/>
      <c r="D74" s="100"/>
      <c r="E74" s="100"/>
      <c r="F74" s="100"/>
      <c r="G74" s="100"/>
      <c r="H74" s="100"/>
      <c r="I74" s="100"/>
      <c r="J74" s="100"/>
      <c r="K74" s="100"/>
    </row>
    <row r="75" ht="15.75" customHeight="1">
      <c r="A75" s="100"/>
      <c r="B75" s="100"/>
      <c r="C75" s="100"/>
      <c r="D75" s="100"/>
      <c r="E75" s="100"/>
      <c r="F75" s="100"/>
      <c r="G75" s="100"/>
      <c r="H75" s="100"/>
      <c r="I75" s="100"/>
      <c r="J75" s="100"/>
      <c r="K75" s="100"/>
    </row>
    <row r="76" ht="15.75" customHeight="1">
      <c r="A76" s="100"/>
      <c r="B76" s="100"/>
      <c r="C76" s="100"/>
      <c r="D76" s="100"/>
      <c r="E76" s="100"/>
      <c r="F76" s="100"/>
      <c r="G76" s="100"/>
      <c r="H76" s="100"/>
      <c r="I76" s="100"/>
      <c r="J76" s="100"/>
      <c r="K76" s="100"/>
    </row>
    <row r="77" ht="15.75" customHeight="1">
      <c r="A77" s="100"/>
      <c r="B77" s="100"/>
      <c r="C77" s="100"/>
      <c r="D77" s="100"/>
      <c r="E77" s="100"/>
      <c r="F77" s="100"/>
      <c r="G77" s="100"/>
      <c r="H77" s="100"/>
      <c r="I77" s="100"/>
      <c r="J77" s="100"/>
      <c r="K77" s="100"/>
    </row>
    <row r="78" ht="15.75" customHeight="1">
      <c r="A78" s="100"/>
      <c r="B78" s="100"/>
      <c r="C78" s="100"/>
      <c r="D78" s="100"/>
      <c r="E78" s="100"/>
      <c r="F78" s="100"/>
      <c r="G78" s="100"/>
      <c r="H78" s="100"/>
      <c r="I78" s="100"/>
      <c r="J78" s="100"/>
      <c r="K78" s="100"/>
    </row>
    <row r="79" ht="15.75" customHeight="1">
      <c r="A79" s="100"/>
      <c r="B79" s="100"/>
      <c r="C79" s="100"/>
      <c r="D79" s="100"/>
      <c r="E79" s="100"/>
      <c r="F79" s="100"/>
      <c r="G79" s="100"/>
      <c r="H79" s="100"/>
      <c r="I79" s="100"/>
      <c r="J79" s="100"/>
      <c r="K79" s="100"/>
    </row>
    <row r="80" ht="15.75" customHeight="1">
      <c r="A80" s="100"/>
      <c r="B80" s="100"/>
      <c r="C80" s="100"/>
      <c r="D80" s="100"/>
      <c r="E80" s="100"/>
      <c r="F80" s="100"/>
      <c r="G80" s="100"/>
      <c r="H80" s="100"/>
      <c r="I80" s="100"/>
      <c r="J80" s="100"/>
      <c r="K80" s="100"/>
    </row>
    <row r="81" ht="15.75" customHeight="1">
      <c r="A81" s="100"/>
      <c r="B81" s="100"/>
      <c r="C81" s="100"/>
      <c r="D81" s="100"/>
      <c r="E81" s="100"/>
      <c r="F81" s="100"/>
      <c r="G81" s="100"/>
      <c r="H81" s="100"/>
      <c r="I81" s="100"/>
      <c r="J81" s="100"/>
      <c r="K81" s="100"/>
    </row>
    <row r="82" ht="15.75" customHeight="1">
      <c r="A82" s="100"/>
      <c r="B82" s="100"/>
      <c r="C82" s="100"/>
      <c r="D82" s="100"/>
      <c r="E82" s="100"/>
      <c r="F82" s="100"/>
      <c r="G82" s="100"/>
      <c r="H82" s="100"/>
      <c r="I82" s="100"/>
      <c r="J82" s="100"/>
      <c r="K82" s="100"/>
    </row>
    <row r="83" ht="15.75" customHeight="1">
      <c r="A83" s="100"/>
      <c r="B83" s="100"/>
      <c r="C83" s="100"/>
      <c r="D83" s="100"/>
      <c r="E83" s="100"/>
      <c r="F83" s="100"/>
      <c r="G83" s="100"/>
      <c r="H83" s="100"/>
      <c r="I83" s="100"/>
      <c r="J83" s="100"/>
      <c r="K83" s="100"/>
    </row>
    <row r="84" ht="15.75" customHeight="1">
      <c r="A84" s="100"/>
      <c r="B84" s="100"/>
      <c r="C84" s="100"/>
      <c r="D84" s="100"/>
      <c r="E84" s="100"/>
      <c r="F84" s="100"/>
      <c r="G84" s="100"/>
      <c r="H84" s="100"/>
      <c r="I84" s="100"/>
      <c r="J84" s="100"/>
      <c r="K84" s="100"/>
    </row>
    <row r="85" ht="15.75" customHeight="1">
      <c r="A85" s="100"/>
      <c r="B85" s="100"/>
      <c r="C85" s="100"/>
      <c r="D85" s="100"/>
      <c r="E85" s="100"/>
      <c r="F85" s="100"/>
      <c r="G85" s="100"/>
      <c r="H85" s="100"/>
      <c r="I85" s="100"/>
      <c r="J85" s="100"/>
      <c r="K85" s="100"/>
    </row>
    <row r="86" ht="15.75" customHeight="1">
      <c r="A86" s="100"/>
      <c r="B86" s="100"/>
      <c r="C86" s="100"/>
      <c r="D86" s="100"/>
      <c r="E86" s="100"/>
      <c r="F86" s="100"/>
      <c r="G86" s="100"/>
      <c r="H86" s="100"/>
      <c r="I86" s="100"/>
      <c r="J86" s="100"/>
      <c r="K86" s="100"/>
    </row>
    <row r="87" ht="15.75" customHeight="1">
      <c r="A87" s="100"/>
      <c r="B87" s="100"/>
      <c r="C87" s="100"/>
      <c r="D87" s="100"/>
      <c r="E87" s="100"/>
      <c r="F87" s="100"/>
      <c r="G87" s="100"/>
      <c r="H87" s="100"/>
      <c r="I87" s="100"/>
      <c r="J87" s="100"/>
      <c r="K87" s="100"/>
    </row>
    <row r="88" ht="15.75" customHeight="1">
      <c r="A88" s="100"/>
      <c r="B88" s="100"/>
      <c r="C88" s="100"/>
      <c r="D88" s="100"/>
      <c r="E88" s="100"/>
      <c r="F88" s="100"/>
      <c r="G88" s="100"/>
      <c r="H88" s="100"/>
      <c r="I88" s="100"/>
      <c r="J88" s="100"/>
      <c r="K88" s="100"/>
    </row>
    <row r="89" ht="15.75" customHeight="1">
      <c r="A89" s="100"/>
      <c r="B89" s="100"/>
      <c r="C89" s="100"/>
      <c r="D89" s="100"/>
      <c r="E89" s="100"/>
      <c r="F89" s="100"/>
      <c r="G89" s="100"/>
      <c r="H89" s="100"/>
      <c r="I89" s="100"/>
      <c r="J89" s="100"/>
      <c r="K89" s="100"/>
    </row>
    <row r="90" ht="15.75" customHeight="1">
      <c r="A90" s="100"/>
      <c r="B90" s="100"/>
      <c r="C90" s="100"/>
      <c r="D90" s="100"/>
      <c r="E90" s="100"/>
      <c r="F90" s="100"/>
      <c r="G90" s="100"/>
      <c r="H90" s="100"/>
      <c r="I90" s="100"/>
      <c r="J90" s="100"/>
      <c r="K90" s="100"/>
    </row>
    <row r="91" ht="15.75" customHeight="1">
      <c r="A91" s="100"/>
      <c r="B91" s="100"/>
      <c r="C91" s="100"/>
      <c r="D91" s="100"/>
      <c r="E91" s="100"/>
      <c r="F91" s="100"/>
      <c r="G91" s="100"/>
      <c r="H91" s="100"/>
      <c r="I91" s="100"/>
      <c r="J91" s="100"/>
      <c r="K91" s="100"/>
    </row>
    <row r="92" ht="15.75" customHeight="1">
      <c r="A92" s="100"/>
      <c r="B92" s="100"/>
      <c r="C92" s="100"/>
      <c r="D92" s="100"/>
      <c r="E92" s="100"/>
      <c r="F92" s="100"/>
      <c r="G92" s="100"/>
      <c r="H92" s="100"/>
      <c r="I92" s="100"/>
      <c r="J92" s="100"/>
      <c r="K92" s="100"/>
    </row>
    <row r="93" ht="15.75" customHeight="1">
      <c r="A93" s="100"/>
      <c r="B93" s="100"/>
      <c r="C93" s="100"/>
      <c r="D93" s="100"/>
      <c r="E93" s="100"/>
      <c r="F93" s="100"/>
      <c r="G93" s="100"/>
      <c r="H93" s="100"/>
      <c r="I93" s="100"/>
      <c r="J93" s="100"/>
      <c r="K93" s="100"/>
    </row>
    <row r="94" ht="15.75" customHeight="1">
      <c r="A94" s="100"/>
      <c r="B94" s="100"/>
      <c r="C94" s="100"/>
      <c r="D94" s="100"/>
      <c r="E94" s="100"/>
      <c r="F94" s="100"/>
      <c r="G94" s="100"/>
      <c r="H94" s="100"/>
      <c r="I94" s="100"/>
      <c r="J94" s="100"/>
      <c r="K94" s="100"/>
    </row>
    <row r="95" ht="15.75" customHeight="1">
      <c r="A95" s="100"/>
      <c r="B95" s="100"/>
      <c r="C95" s="100"/>
      <c r="D95" s="100"/>
      <c r="E95" s="100"/>
      <c r="F95" s="100"/>
      <c r="G95" s="100"/>
      <c r="H95" s="100"/>
      <c r="I95" s="100"/>
      <c r="J95" s="100"/>
      <c r="K95" s="100"/>
    </row>
    <row r="96" ht="15.75" customHeight="1">
      <c r="A96" s="100"/>
      <c r="B96" s="100"/>
      <c r="C96" s="100"/>
      <c r="D96" s="100"/>
      <c r="E96" s="100"/>
      <c r="F96" s="100"/>
      <c r="G96" s="100"/>
      <c r="H96" s="100"/>
      <c r="I96" s="100"/>
      <c r="J96" s="100"/>
      <c r="K96" s="100"/>
    </row>
    <row r="97" ht="15.75" customHeight="1">
      <c r="A97" s="100"/>
      <c r="B97" s="100"/>
      <c r="C97" s="100"/>
      <c r="D97" s="100"/>
      <c r="E97" s="100"/>
      <c r="F97" s="100"/>
      <c r="G97" s="100"/>
      <c r="H97" s="100"/>
      <c r="I97" s="100"/>
      <c r="J97" s="100"/>
      <c r="K97" s="100"/>
    </row>
    <row r="98" ht="15.75" customHeight="1">
      <c r="A98" s="100"/>
      <c r="B98" s="100"/>
      <c r="C98" s="100"/>
      <c r="D98" s="100"/>
      <c r="E98" s="100"/>
      <c r="F98" s="100"/>
      <c r="G98" s="100"/>
      <c r="H98" s="100"/>
      <c r="I98" s="100"/>
      <c r="J98" s="100"/>
      <c r="K98" s="100"/>
    </row>
    <row r="99" ht="15.75" customHeight="1">
      <c r="A99" s="100"/>
      <c r="B99" s="100"/>
      <c r="C99" s="100"/>
      <c r="D99" s="100"/>
      <c r="E99" s="100"/>
      <c r="F99" s="100"/>
      <c r="G99" s="100"/>
      <c r="H99" s="100"/>
      <c r="I99" s="100"/>
      <c r="J99" s="100"/>
      <c r="K99" s="100"/>
    </row>
    <row r="100" ht="15.75" customHeight="1">
      <c r="A100" s="100"/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C4:E4"/>
    <mergeCell ref="C14:E14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9.13"/>
    <col customWidth="1" min="2" max="2" width="0.63"/>
    <col customWidth="1" min="3" max="3" width="26.38"/>
    <col customWidth="1" min="4" max="4" width="32.63"/>
    <col customWidth="1" min="5" max="5" width="0.63"/>
    <col customWidth="1" min="6" max="11" width="9.13"/>
    <col customWidth="1" min="12" max="26" width="14.38"/>
  </cols>
  <sheetData>
    <row r="1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ht="5.25" customHeight="1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>
      <c r="A3" s="116"/>
      <c r="B3" s="116"/>
      <c r="C3" s="101" t="s">
        <v>184</v>
      </c>
      <c r="D3" s="3"/>
      <c r="E3" s="116"/>
      <c r="F3" s="116"/>
      <c r="G3" s="116"/>
      <c r="H3" s="116"/>
      <c r="I3" s="116"/>
      <c r="J3" s="116"/>
      <c r="K3" s="116"/>
    </row>
    <row r="4">
      <c r="A4" s="116"/>
      <c r="B4" s="116"/>
      <c r="C4" s="117" t="s">
        <v>185</v>
      </c>
      <c r="D4" s="118" t="s">
        <v>186</v>
      </c>
      <c r="E4" s="116"/>
      <c r="F4" s="116"/>
      <c r="G4" s="116"/>
      <c r="H4" s="116"/>
      <c r="I4" s="116"/>
      <c r="J4" s="116"/>
      <c r="K4" s="116"/>
    </row>
    <row r="5" ht="33.75" customHeight="1">
      <c r="A5" s="116"/>
      <c r="B5" s="116"/>
      <c r="C5" s="108" t="s">
        <v>187</v>
      </c>
      <c r="D5" s="119" t="s">
        <v>188</v>
      </c>
      <c r="E5" s="116"/>
      <c r="F5" s="116"/>
      <c r="G5" s="116"/>
      <c r="H5" s="116"/>
      <c r="I5" s="116"/>
      <c r="J5" s="116"/>
      <c r="K5" s="116"/>
    </row>
    <row r="6" ht="33.75" customHeight="1">
      <c r="A6" s="116"/>
      <c r="B6" s="116"/>
      <c r="C6" s="111" t="s">
        <v>189</v>
      </c>
      <c r="D6" s="119" t="s">
        <v>190</v>
      </c>
      <c r="E6" s="116"/>
      <c r="F6" s="116"/>
      <c r="G6" s="116"/>
      <c r="H6" s="116"/>
      <c r="I6" s="116"/>
      <c r="J6" s="116"/>
      <c r="K6" s="116"/>
    </row>
    <row r="7" ht="33.75" customHeight="1">
      <c r="A7" s="116"/>
      <c r="B7" s="116"/>
      <c r="C7" s="112" t="s">
        <v>191</v>
      </c>
      <c r="D7" s="119" t="s">
        <v>192</v>
      </c>
      <c r="E7" s="116"/>
      <c r="F7" s="116"/>
      <c r="G7" s="116"/>
      <c r="H7" s="116"/>
      <c r="I7" s="116"/>
      <c r="J7" s="116"/>
      <c r="K7" s="116"/>
    </row>
    <row r="8" ht="33.75" customHeight="1">
      <c r="A8" s="116"/>
      <c r="B8" s="116"/>
      <c r="C8" s="113" t="s">
        <v>193</v>
      </c>
      <c r="D8" s="120" t="s">
        <v>194</v>
      </c>
      <c r="E8" s="116"/>
      <c r="F8" s="116"/>
      <c r="G8" s="116"/>
      <c r="H8" s="116"/>
      <c r="I8" s="116"/>
      <c r="J8" s="116"/>
      <c r="K8" s="116"/>
    </row>
    <row r="9" ht="5.25" customHeight="1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</row>
    <row r="10">
      <c r="A10" s="116"/>
      <c r="B10" s="116"/>
      <c r="C10" s="116"/>
      <c r="D10" s="116"/>
      <c r="E10" s="116"/>
      <c r="F10" s="116"/>
      <c r="G10" s="116"/>
      <c r="H10" s="116"/>
      <c r="I10" s="116"/>
      <c r="J10" s="116"/>
      <c r="K10" s="116"/>
    </row>
    <row r="11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</row>
    <row r="12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</row>
    <row r="13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</row>
    <row r="14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</row>
    <row r="1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</row>
    <row r="17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</row>
    <row r="18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</row>
    <row r="19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</row>
    <row r="20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</row>
    <row r="21" ht="15.75" customHeight="1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</row>
    <row r="22" ht="15.75" customHeight="1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</row>
    <row r="23" ht="15.75" customHeight="1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</row>
    <row r="24" ht="15.75" customHeight="1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</row>
    <row r="25" ht="15.75" customHeight="1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</row>
    <row r="26" ht="15.75" customHeight="1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</row>
    <row r="27" ht="15.75" customHeight="1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</row>
    <row r="28" ht="15.75" customHeight="1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</row>
    <row r="29" ht="15.75" customHeight="1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</row>
    <row r="30" ht="15.75" customHeight="1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</row>
    <row r="31" ht="15.75" customHeight="1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</row>
    <row r="32" ht="15.75" customHeight="1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</row>
    <row r="33" ht="15.75" customHeight="1">
      <c r="A33" s="116"/>
      <c r="B33" s="116"/>
      <c r="C33" s="116"/>
      <c r="D33" s="116"/>
      <c r="E33" s="116"/>
      <c r="F33" s="116"/>
      <c r="G33" s="116"/>
      <c r="H33" s="116"/>
      <c r="I33" s="116"/>
      <c r="J33" s="116"/>
      <c r="K33" s="116"/>
    </row>
    <row r="34" ht="15.75" customHeight="1">
      <c r="A34" s="116"/>
      <c r="B34" s="116"/>
      <c r="C34" s="116"/>
      <c r="D34" s="116"/>
      <c r="E34" s="116"/>
      <c r="F34" s="116"/>
      <c r="G34" s="116"/>
      <c r="H34" s="116"/>
      <c r="I34" s="116"/>
      <c r="J34" s="116"/>
      <c r="K34" s="116"/>
    </row>
    <row r="35" ht="15.75" customHeight="1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</row>
    <row r="36" ht="15.75" customHeight="1">
      <c r="A36" s="116"/>
      <c r="B36" s="116"/>
      <c r="C36" s="116"/>
      <c r="D36" s="116"/>
      <c r="E36" s="116"/>
      <c r="F36" s="116"/>
      <c r="G36" s="116"/>
      <c r="H36" s="116"/>
      <c r="I36" s="116"/>
      <c r="J36" s="116"/>
      <c r="K36" s="116"/>
    </row>
    <row r="37" ht="15.75" customHeight="1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</row>
    <row r="38" ht="15.75" customHeight="1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</row>
    <row r="39" ht="15.75" customHeight="1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16"/>
    </row>
    <row r="40" ht="15.75" customHeight="1">
      <c r="A40" s="116"/>
      <c r="B40" s="116"/>
      <c r="C40" s="116"/>
      <c r="D40" s="116"/>
      <c r="E40" s="116"/>
      <c r="F40" s="116"/>
      <c r="G40" s="116"/>
      <c r="H40" s="116"/>
      <c r="I40" s="116"/>
      <c r="J40" s="116"/>
      <c r="K40" s="116"/>
    </row>
    <row r="41" ht="15.75" customHeight="1">
      <c r="A41" s="116"/>
      <c r="B41" s="116"/>
      <c r="C41" s="116"/>
      <c r="D41" s="116"/>
      <c r="E41" s="116"/>
      <c r="F41" s="116"/>
      <c r="G41" s="116"/>
      <c r="H41" s="116"/>
      <c r="I41" s="116"/>
      <c r="J41" s="116"/>
      <c r="K41" s="116"/>
    </row>
    <row r="42" ht="15.75" customHeight="1">
      <c r="A42" s="116"/>
      <c r="B42" s="116"/>
      <c r="C42" s="116"/>
      <c r="D42" s="116"/>
      <c r="E42" s="116"/>
      <c r="F42" s="116"/>
      <c r="G42" s="116"/>
      <c r="H42" s="116"/>
      <c r="I42" s="116"/>
      <c r="J42" s="116"/>
      <c r="K42" s="116"/>
    </row>
    <row r="43" ht="15.75" customHeight="1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</row>
    <row r="44" ht="15.75" customHeight="1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</row>
    <row r="45" ht="15.75" customHeight="1">
      <c r="A45" s="116"/>
      <c r="B45" s="116"/>
      <c r="C45" s="116"/>
      <c r="D45" s="116"/>
      <c r="E45" s="116"/>
      <c r="F45" s="116"/>
      <c r="G45" s="116"/>
      <c r="H45" s="116"/>
      <c r="I45" s="116"/>
      <c r="J45" s="116"/>
      <c r="K45" s="116"/>
    </row>
    <row r="46" ht="15.75" customHeight="1">
      <c r="A46" s="116"/>
      <c r="B46" s="116"/>
      <c r="C46" s="116"/>
      <c r="D46" s="116"/>
      <c r="E46" s="116"/>
      <c r="F46" s="116"/>
      <c r="G46" s="116"/>
      <c r="H46" s="116"/>
      <c r="I46" s="116"/>
      <c r="J46" s="116"/>
      <c r="K46" s="116"/>
    </row>
    <row r="47" ht="15.75" customHeight="1">
      <c r="A47" s="116"/>
      <c r="B47" s="116"/>
      <c r="C47" s="116"/>
      <c r="D47" s="116"/>
      <c r="E47" s="116"/>
      <c r="F47" s="116"/>
      <c r="G47" s="116"/>
      <c r="H47" s="116"/>
      <c r="I47" s="116"/>
      <c r="J47" s="116"/>
      <c r="K47" s="116"/>
    </row>
    <row r="48" ht="15.75" customHeight="1">
      <c r="A48" s="116"/>
      <c r="B48" s="116"/>
      <c r="C48" s="116"/>
      <c r="D48" s="116"/>
      <c r="E48" s="116"/>
      <c r="F48" s="116"/>
      <c r="G48" s="116"/>
      <c r="H48" s="116"/>
      <c r="I48" s="116"/>
      <c r="J48" s="116"/>
      <c r="K48" s="116"/>
    </row>
    <row r="49" ht="15.75" customHeight="1">
      <c r="A49" s="116"/>
      <c r="B49" s="116"/>
      <c r="C49" s="116"/>
      <c r="D49" s="116"/>
      <c r="E49" s="116"/>
      <c r="F49" s="116"/>
      <c r="G49" s="116"/>
      <c r="H49" s="116"/>
      <c r="I49" s="116"/>
      <c r="J49" s="116"/>
      <c r="K49" s="116"/>
    </row>
    <row r="50" ht="15.75" customHeight="1">
      <c r="A50" s="116"/>
      <c r="B50" s="116"/>
      <c r="C50" s="116"/>
      <c r="D50" s="116"/>
      <c r="E50" s="116"/>
      <c r="F50" s="116"/>
      <c r="G50" s="116"/>
      <c r="H50" s="116"/>
      <c r="I50" s="116"/>
      <c r="J50" s="116"/>
      <c r="K50" s="116"/>
    </row>
    <row r="51" ht="15.75" customHeight="1">
      <c r="A51" s="116"/>
      <c r="B51" s="116"/>
      <c r="C51" s="116"/>
      <c r="D51" s="116"/>
      <c r="E51" s="116"/>
      <c r="F51" s="116"/>
      <c r="G51" s="116"/>
      <c r="H51" s="116"/>
      <c r="I51" s="116"/>
      <c r="J51" s="116"/>
      <c r="K51" s="116"/>
    </row>
    <row r="52" ht="15.75" customHeight="1">
      <c r="A52" s="116"/>
      <c r="B52" s="116"/>
      <c r="C52" s="116"/>
      <c r="D52" s="116"/>
      <c r="E52" s="116"/>
      <c r="F52" s="116"/>
      <c r="G52" s="116"/>
      <c r="H52" s="116"/>
      <c r="I52" s="116"/>
      <c r="J52" s="116"/>
      <c r="K52" s="116"/>
    </row>
    <row r="53" ht="15.75" customHeight="1">
      <c r="A53" s="116"/>
      <c r="B53" s="116"/>
      <c r="C53" s="116"/>
      <c r="D53" s="116"/>
      <c r="E53" s="116"/>
      <c r="F53" s="116"/>
      <c r="G53" s="116"/>
      <c r="H53" s="116"/>
      <c r="I53" s="116"/>
      <c r="J53" s="116"/>
      <c r="K53" s="116"/>
    </row>
    <row r="54" ht="15.75" customHeight="1">
      <c r="A54" s="116"/>
      <c r="B54" s="116"/>
      <c r="C54" s="116"/>
      <c r="D54" s="116"/>
      <c r="E54" s="116"/>
      <c r="F54" s="116"/>
      <c r="G54" s="116"/>
      <c r="H54" s="116"/>
      <c r="I54" s="116"/>
      <c r="J54" s="116"/>
      <c r="K54" s="116"/>
    </row>
    <row r="55" ht="15.75" customHeight="1">
      <c r="A55" s="116"/>
      <c r="B55" s="116"/>
      <c r="C55" s="116"/>
      <c r="D55" s="116"/>
      <c r="E55" s="116"/>
      <c r="F55" s="116"/>
      <c r="G55" s="116"/>
      <c r="H55" s="116"/>
      <c r="I55" s="116"/>
      <c r="J55" s="116"/>
      <c r="K55" s="116"/>
    </row>
    <row r="56" ht="15.75" customHeight="1">
      <c r="A56" s="116"/>
      <c r="B56" s="116"/>
      <c r="C56" s="116"/>
      <c r="D56" s="116"/>
      <c r="E56" s="116"/>
      <c r="F56" s="116"/>
      <c r="G56" s="116"/>
      <c r="H56" s="116"/>
      <c r="I56" s="116"/>
      <c r="J56" s="116"/>
      <c r="K56" s="116"/>
    </row>
    <row r="57" ht="15.75" customHeight="1">
      <c r="A57" s="116"/>
      <c r="B57" s="116"/>
      <c r="C57" s="116"/>
      <c r="D57" s="116"/>
      <c r="E57" s="116"/>
      <c r="F57" s="116"/>
      <c r="G57" s="116"/>
      <c r="H57" s="116"/>
      <c r="I57" s="116"/>
      <c r="J57" s="116"/>
      <c r="K57" s="116"/>
    </row>
    <row r="58" ht="15.75" customHeight="1">
      <c r="A58" s="116"/>
      <c r="B58" s="116"/>
      <c r="C58" s="116"/>
      <c r="D58" s="116"/>
      <c r="E58" s="116"/>
      <c r="F58" s="116"/>
      <c r="G58" s="116"/>
      <c r="H58" s="116"/>
      <c r="I58" s="116"/>
      <c r="J58" s="116"/>
      <c r="K58" s="116"/>
    </row>
    <row r="59" ht="15.75" customHeight="1">
      <c r="A59" s="116"/>
      <c r="B59" s="116"/>
      <c r="C59" s="116"/>
      <c r="D59" s="116"/>
      <c r="E59" s="116"/>
      <c r="F59" s="116"/>
      <c r="G59" s="116"/>
      <c r="H59" s="116"/>
      <c r="I59" s="116"/>
      <c r="J59" s="116"/>
      <c r="K59" s="116"/>
    </row>
    <row r="60" ht="15.75" customHeight="1">
      <c r="A60" s="116"/>
      <c r="B60" s="116"/>
      <c r="C60" s="116"/>
      <c r="D60" s="116"/>
      <c r="E60" s="116"/>
      <c r="F60" s="116"/>
      <c r="G60" s="116"/>
      <c r="H60" s="116"/>
      <c r="I60" s="116"/>
      <c r="J60" s="116"/>
      <c r="K60" s="116"/>
    </row>
    <row r="61" ht="15.75" customHeight="1">
      <c r="A61" s="116"/>
      <c r="B61" s="116"/>
      <c r="C61" s="116"/>
      <c r="D61" s="116"/>
      <c r="E61" s="116"/>
      <c r="F61" s="116"/>
      <c r="G61" s="116"/>
      <c r="H61" s="116"/>
      <c r="I61" s="116"/>
      <c r="J61" s="116"/>
      <c r="K61" s="116"/>
    </row>
    <row r="62" ht="15.75" customHeight="1">
      <c r="A62" s="116"/>
      <c r="B62" s="116"/>
      <c r="C62" s="116"/>
      <c r="D62" s="116"/>
      <c r="E62" s="116"/>
      <c r="F62" s="116"/>
      <c r="G62" s="116"/>
      <c r="H62" s="116"/>
      <c r="I62" s="116"/>
      <c r="J62" s="116"/>
      <c r="K62" s="116"/>
    </row>
    <row r="63" ht="15.75" customHeight="1">
      <c r="A63" s="116"/>
      <c r="B63" s="116"/>
      <c r="C63" s="116"/>
      <c r="D63" s="116"/>
      <c r="E63" s="116"/>
      <c r="F63" s="116"/>
      <c r="G63" s="116"/>
      <c r="H63" s="116"/>
      <c r="I63" s="116"/>
      <c r="J63" s="116"/>
      <c r="K63" s="116"/>
    </row>
    <row r="64" ht="15.75" customHeight="1">
      <c r="A64" s="116"/>
      <c r="B64" s="116"/>
      <c r="C64" s="116"/>
      <c r="D64" s="116"/>
      <c r="E64" s="116"/>
      <c r="F64" s="116"/>
      <c r="G64" s="116"/>
      <c r="H64" s="116"/>
      <c r="I64" s="116"/>
      <c r="J64" s="116"/>
      <c r="K64" s="116"/>
    </row>
    <row r="65" ht="15.75" customHeight="1">
      <c r="A65" s="116"/>
      <c r="B65" s="116"/>
      <c r="C65" s="116"/>
      <c r="D65" s="116"/>
      <c r="E65" s="116"/>
      <c r="F65" s="116"/>
      <c r="G65" s="116"/>
      <c r="H65" s="116"/>
      <c r="I65" s="116"/>
      <c r="J65" s="116"/>
      <c r="K65" s="116"/>
    </row>
    <row r="66" ht="15.75" customHeight="1">
      <c r="A66" s="116"/>
      <c r="B66" s="116"/>
      <c r="C66" s="116"/>
      <c r="D66" s="116"/>
      <c r="E66" s="116"/>
      <c r="F66" s="116"/>
      <c r="G66" s="116"/>
      <c r="H66" s="116"/>
      <c r="I66" s="116"/>
      <c r="J66" s="116"/>
      <c r="K66" s="116"/>
    </row>
    <row r="67" ht="15.75" customHeight="1">
      <c r="A67" s="116"/>
      <c r="B67" s="116"/>
      <c r="C67" s="116"/>
      <c r="D67" s="116"/>
      <c r="E67" s="116"/>
      <c r="F67" s="116"/>
      <c r="G67" s="116"/>
      <c r="H67" s="116"/>
      <c r="I67" s="116"/>
      <c r="J67" s="116"/>
      <c r="K67" s="116"/>
    </row>
    <row r="68" ht="15.75" customHeight="1">
      <c r="A68" s="116"/>
      <c r="B68" s="116"/>
      <c r="C68" s="116"/>
      <c r="D68" s="116"/>
      <c r="E68" s="116"/>
      <c r="F68" s="116"/>
      <c r="G68" s="116"/>
      <c r="H68" s="116"/>
      <c r="I68" s="116"/>
      <c r="J68" s="116"/>
      <c r="K68" s="116"/>
    </row>
    <row r="69" ht="15.75" customHeight="1">
      <c r="A69" s="116"/>
      <c r="B69" s="116"/>
      <c r="C69" s="116"/>
      <c r="D69" s="116"/>
      <c r="E69" s="116"/>
      <c r="F69" s="116"/>
      <c r="G69" s="116"/>
      <c r="H69" s="116"/>
      <c r="I69" s="116"/>
      <c r="J69" s="116"/>
      <c r="K69" s="116"/>
    </row>
    <row r="70" ht="15.75" customHeight="1">
      <c r="A70" s="116"/>
      <c r="B70" s="116"/>
      <c r="C70" s="116"/>
      <c r="D70" s="116"/>
      <c r="E70" s="116"/>
      <c r="F70" s="116"/>
      <c r="G70" s="116"/>
      <c r="H70" s="116"/>
      <c r="I70" s="116"/>
      <c r="J70" s="116"/>
      <c r="K70" s="116"/>
    </row>
    <row r="71" ht="15.75" customHeight="1">
      <c r="A71" s="116"/>
      <c r="B71" s="116"/>
      <c r="C71" s="116"/>
      <c r="D71" s="116"/>
      <c r="E71" s="116"/>
      <c r="F71" s="116"/>
      <c r="G71" s="116"/>
      <c r="H71" s="116"/>
      <c r="I71" s="116"/>
      <c r="J71" s="116"/>
      <c r="K71" s="116"/>
    </row>
    <row r="72" ht="15.75" customHeight="1">
      <c r="A72" s="116"/>
      <c r="B72" s="116"/>
      <c r="C72" s="116"/>
      <c r="D72" s="116"/>
      <c r="E72" s="116"/>
      <c r="F72" s="116"/>
      <c r="G72" s="116"/>
      <c r="H72" s="116"/>
      <c r="I72" s="116"/>
      <c r="J72" s="116"/>
      <c r="K72" s="116"/>
    </row>
    <row r="73" ht="15.75" customHeight="1">
      <c r="A73" s="116"/>
      <c r="B73" s="116"/>
      <c r="C73" s="116"/>
      <c r="D73" s="116"/>
      <c r="E73" s="116"/>
      <c r="F73" s="116"/>
      <c r="G73" s="116"/>
      <c r="H73" s="116"/>
      <c r="I73" s="116"/>
      <c r="J73" s="116"/>
      <c r="K73" s="116"/>
    </row>
    <row r="74" ht="15.75" customHeight="1">
      <c r="A74" s="116"/>
      <c r="B74" s="116"/>
      <c r="C74" s="116"/>
      <c r="D74" s="116"/>
      <c r="E74" s="116"/>
      <c r="F74" s="116"/>
      <c r="G74" s="116"/>
      <c r="H74" s="116"/>
      <c r="I74" s="116"/>
      <c r="J74" s="116"/>
      <c r="K74" s="116"/>
    </row>
    <row r="75" ht="15.75" customHeight="1">
      <c r="A75" s="116"/>
      <c r="B75" s="116"/>
      <c r="C75" s="116"/>
      <c r="D75" s="116"/>
      <c r="E75" s="116"/>
      <c r="F75" s="116"/>
      <c r="G75" s="116"/>
      <c r="H75" s="116"/>
      <c r="I75" s="116"/>
      <c r="J75" s="116"/>
      <c r="K75" s="116"/>
    </row>
    <row r="76" ht="15.75" customHeight="1">
      <c r="A76" s="116"/>
      <c r="B76" s="116"/>
      <c r="C76" s="116"/>
      <c r="D76" s="116"/>
      <c r="E76" s="116"/>
      <c r="F76" s="116"/>
      <c r="G76" s="116"/>
      <c r="H76" s="116"/>
      <c r="I76" s="116"/>
      <c r="J76" s="116"/>
      <c r="K76" s="116"/>
    </row>
    <row r="77" ht="15.75" customHeight="1">
      <c r="A77" s="116"/>
      <c r="B77" s="116"/>
      <c r="C77" s="116"/>
      <c r="D77" s="116"/>
      <c r="E77" s="116"/>
      <c r="F77" s="116"/>
      <c r="G77" s="116"/>
      <c r="H77" s="116"/>
      <c r="I77" s="116"/>
      <c r="J77" s="116"/>
      <c r="K77" s="116"/>
    </row>
    <row r="78" ht="15.75" customHeight="1">
      <c r="A78" s="116"/>
      <c r="B78" s="116"/>
      <c r="C78" s="116"/>
      <c r="D78" s="116"/>
      <c r="E78" s="116"/>
      <c r="F78" s="116"/>
      <c r="G78" s="116"/>
      <c r="H78" s="116"/>
      <c r="I78" s="116"/>
      <c r="J78" s="116"/>
      <c r="K78" s="116"/>
    </row>
    <row r="79" ht="15.75" customHeight="1">
      <c r="A79" s="116"/>
      <c r="B79" s="116"/>
      <c r="C79" s="116"/>
      <c r="D79" s="116"/>
      <c r="E79" s="116"/>
      <c r="F79" s="116"/>
      <c r="G79" s="116"/>
      <c r="H79" s="116"/>
      <c r="I79" s="116"/>
      <c r="J79" s="116"/>
      <c r="K79" s="116"/>
    </row>
    <row r="80" ht="15.75" customHeight="1">
      <c r="A80" s="116"/>
      <c r="B80" s="116"/>
      <c r="C80" s="116"/>
      <c r="D80" s="116"/>
      <c r="E80" s="116"/>
      <c r="F80" s="116"/>
      <c r="G80" s="116"/>
      <c r="H80" s="116"/>
      <c r="I80" s="116"/>
      <c r="J80" s="116"/>
      <c r="K80" s="116"/>
    </row>
    <row r="81" ht="15.75" customHeight="1">
      <c r="A81" s="116"/>
      <c r="B81" s="116"/>
      <c r="C81" s="116"/>
      <c r="D81" s="116"/>
      <c r="E81" s="116"/>
      <c r="F81" s="116"/>
      <c r="G81" s="116"/>
      <c r="H81" s="116"/>
      <c r="I81" s="116"/>
      <c r="J81" s="116"/>
      <c r="K81" s="116"/>
    </row>
    <row r="82" ht="15.75" customHeight="1">
      <c r="A82" s="116"/>
      <c r="B82" s="116"/>
      <c r="C82" s="116"/>
      <c r="D82" s="116"/>
      <c r="E82" s="116"/>
      <c r="F82" s="116"/>
      <c r="G82" s="116"/>
      <c r="H82" s="116"/>
      <c r="I82" s="116"/>
      <c r="J82" s="116"/>
      <c r="K82" s="116"/>
    </row>
    <row r="83" ht="15.75" customHeight="1">
      <c r="A83" s="116"/>
      <c r="B83" s="116"/>
      <c r="C83" s="116"/>
      <c r="D83" s="116"/>
      <c r="E83" s="116"/>
      <c r="F83" s="116"/>
      <c r="G83" s="116"/>
      <c r="H83" s="116"/>
      <c r="I83" s="116"/>
      <c r="J83" s="116"/>
      <c r="K83" s="116"/>
    </row>
    <row r="84" ht="15.75" customHeight="1">
      <c r="A84" s="116"/>
      <c r="B84" s="116"/>
      <c r="C84" s="116"/>
      <c r="D84" s="116"/>
      <c r="E84" s="116"/>
      <c r="F84" s="116"/>
      <c r="G84" s="116"/>
      <c r="H84" s="116"/>
      <c r="I84" s="116"/>
      <c r="J84" s="116"/>
      <c r="K84" s="116"/>
    </row>
    <row r="85" ht="15.75" customHeight="1">
      <c r="A85" s="116"/>
      <c r="B85" s="116"/>
      <c r="C85" s="116"/>
      <c r="D85" s="116"/>
      <c r="E85" s="116"/>
      <c r="F85" s="116"/>
      <c r="G85" s="116"/>
      <c r="H85" s="116"/>
      <c r="I85" s="116"/>
      <c r="J85" s="116"/>
      <c r="K85" s="116"/>
    </row>
    <row r="86" ht="15.75" customHeight="1">
      <c r="A86" s="116"/>
      <c r="B86" s="116"/>
      <c r="C86" s="116"/>
      <c r="D86" s="116"/>
      <c r="E86" s="116"/>
      <c r="F86" s="116"/>
      <c r="G86" s="116"/>
      <c r="H86" s="116"/>
      <c r="I86" s="116"/>
      <c r="J86" s="116"/>
      <c r="K86" s="116"/>
    </row>
    <row r="87" ht="15.75" customHeight="1">
      <c r="A87" s="116"/>
      <c r="B87" s="116"/>
      <c r="C87" s="116"/>
      <c r="D87" s="116"/>
      <c r="E87" s="116"/>
      <c r="F87" s="116"/>
      <c r="G87" s="116"/>
      <c r="H87" s="116"/>
      <c r="I87" s="116"/>
      <c r="J87" s="116"/>
      <c r="K87" s="116"/>
    </row>
    <row r="88" ht="15.75" customHeight="1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</row>
    <row r="89" ht="15.75" customHeight="1">
      <c r="A89" s="116"/>
      <c r="B89" s="116"/>
      <c r="C89" s="116"/>
      <c r="D89" s="116"/>
      <c r="E89" s="116"/>
      <c r="F89" s="116"/>
      <c r="G89" s="116"/>
      <c r="H89" s="116"/>
      <c r="I89" s="116"/>
      <c r="J89" s="116"/>
      <c r="K89" s="116"/>
    </row>
    <row r="90" ht="15.75" customHeight="1">
      <c r="A90" s="116"/>
      <c r="B90" s="116"/>
      <c r="C90" s="116"/>
      <c r="D90" s="116"/>
      <c r="E90" s="116"/>
      <c r="F90" s="116"/>
      <c r="G90" s="116"/>
      <c r="H90" s="116"/>
      <c r="I90" s="116"/>
      <c r="J90" s="116"/>
      <c r="K90" s="116"/>
    </row>
    <row r="91" ht="15.75" customHeight="1">
      <c r="A91" s="116"/>
      <c r="B91" s="116"/>
      <c r="C91" s="116"/>
      <c r="D91" s="116"/>
      <c r="E91" s="116"/>
      <c r="F91" s="116"/>
      <c r="G91" s="116"/>
      <c r="H91" s="116"/>
      <c r="I91" s="116"/>
      <c r="J91" s="116"/>
      <c r="K91" s="116"/>
    </row>
    <row r="92" ht="15.75" customHeight="1">
      <c r="A92" s="116"/>
      <c r="B92" s="116"/>
      <c r="C92" s="116"/>
      <c r="D92" s="116"/>
      <c r="E92" s="116"/>
      <c r="F92" s="116"/>
      <c r="G92" s="116"/>
      <c r="H92" s="116"/>
      <c r="I92" s="116"/>
      <c r="J92" s="116"/>
      <c r="K92" s="116"/>
    </row>
    <row r="93" ht="15.75" customHeight="1">
      <c r="A93" s="116"/>
      <c r="B93" s="116"/>
      <c r="C93" s="116"/>
      <c r="D93" s="116"/>
      <c r="E93" s="116"/>
      <c r="F93" s="116"/>
      <c r="G93" s="116"/>
      <c r="H93" s="116"/>
      <c r="I93" s="116"/>
      <c r="J93" s="116"/>
      <c r="K93" s="116"/>
    </row>
    <row r="94" ht="15.75" customHeight="1">
      <c r="A94" s="116"/>
      <c r="B94" s="116"/>
      <c r="C94" s="116"/>
      <c r="D94" s="116"/>
      <c r="E94" s="116"/>
      <c r="F94" s="116"/>
      <c r="G94" s="116"/>
      <c r="H94" s="116"/>
      <c r="I94" s="116"/>
      <c r="J94" s="116"/>
      <c r="K94" s="116"/>
    </row>
    <row r="95" ht="15.75" customHeight="1">
      <c r="A95" s="116"/>
      <c r="B95" s="116"/>
      <c r="C95" s="116"/>
      <c r="D95" s="116"/>
      <c r="E95" s="116"/>
      <c r="F95" s="116"/>
      <c r="G95" s="116"/>
      <c r="H95" s="116"/>
      <c r="I95" s="116"/>
      <c r="J95" s="116"/>
      <c r="K95" s="116"/>
    </row>
    <row r="96" ht="15.75" customHeight="1">
      <c r="A96" s="116"/>
      <c r="B96" s="116"/>
      <c r="C96" s="116"/>
      <c r="D96" s="116"/>
      <c r="E96" s="116"/>
      <c r="F96" s="116"/>
      <c r="G96" s="116"/>
      <c r="H96" s="116"/>
      <c r="I96" s="116"/>
      <c r="J96" s="116"/>
      <c r="K96" s="116"/>
    </row>
    <row r="97" ht="15.75" customHeight="1">
      <c r="A97" s="116"/>
      <c r="B97" s="116"/>
      <c r="C97" s="116"/>
      <c r="D97" s="116"/>
      <c r="E97" s="116"/>
      <c r="F97" s="116"/>
      <c r="G97" s="116"/>
      <c r="H97" s="116"/>
      <c r="I97" s="116"/>
      <c r="J97" s="116"/>
      <c r="K97" s="116"/>
    </row>
    <row r="98" ht="15.75" customHeight="1">
      <c r="A98" s="116"/>
      <c r="B98" s="116"/>
      <c r="C98" s="116"/>
      <c r="D98" s="116"/>
      <c r="E98" s="116"/>
      <c r="F98" s="116"/>
      <c r="G98" s="116"/>
      <c r="H98" s="116"/>
      <c r="I98" s="116"/>
      <c r="J98" s="116"/>
      <c r="K98" s="116"/>
    </row>
    <row r="99" ht="15.75" customHeight="1">
      <c r="A99" s="116"/>
      <c r="B99" s="116"/>
      <c r="C99" s="116"/>
      <c r="D99" s="116"/>
      <c r="E99" s="116"/>
      <c r="F99" s="116"/>
      <c r="G99" s="116"/>
      <c r="H99" s="116"/>
      <c r="I99" s="116"/>
      <c r="J99" s="116"/>
      <c r="K99" s="116"/>
    </row>
    <row r="100" ht="15.75" customHeight="1">
      <c r="A100" s="116"/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3:D3"/>
  </mergeCells>
  <printOptions/>
  <pageMargins bottom="0.787401575" footer="0.0" header="0.0" left="0.511811024" right="0.511811024" top="0.7874015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9.13"/>
    <col customWidth="1" min="2" max="2" width="1.0"/>
    <col customWidth="1" min="3" max="3" width="3.13"/>
    <col customWidth="1" min="4" max="4" width="8.25"/>
    <col customWidth="1" min="5" max="5" width="0.75"/>
    <col customWidth="1" min="6" max="10" width="8.25"/>
    <col customWidth="1" min="11" max="11" width="9.13"/>
    <col customWidth="1" min="12" max="26" width="14.38"/>
  </cols>
  <sheetData>
    <row r="1" ht="15.75" customHeight="1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ht="4.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ht="15.75" customHeight="1">
      <c r="A3" s="100"/>
      <c r="B3" s="100"/>
      <c r="C3" s="101" t="s">
        <v>195</v>
      </c>
      <c r="D3" s="2"/>
      <c r="E3" s="2"/>
      <c r="F3" s="2"/>
      <c r="G3" s="2"/>
      <c r="H3" s="2"/>
      <c r="I3" s="2"/>
      <c r="J3" s="3"/>
      <c r="K3" s="100"/>
    </row>
    <row r="4" ht="33.75" customHeight="1">
      <c r="A4" s="100"/>
      <c r="B4" s="100"/>
      <c r="C4" s="121" t="s">
        <v>196</v>
      </c>
      <c r="D4" s="122" t="s">
        <v>197</v>
      </c>
      <c r="E4" s="100"/>
      <c r="F4" s="123" t="s">
        <v>198</v>
      </c>
      <c r="G4" s="123" t="s">
        <v>199</v>
      </c>
      <c r="H4" s="124" t="s">
        <v>200</v>
      </c>
      <c r="I4" s="125" t="s">
        <v>201</v>
      </c>
      <c r="J4" s="126" t="s">
        <v>202</v>
      </c>
      <c r="K4" s="100"/>
    </row>
    <row r="5" ht="33.75" customHeight="1">
      <c r="A5" s="100"/>
      <c r="B5" s="100"/>
      <c r="C5" s="127"/>
      <c r="D5" s="128" t="s">
        <v>203</v>
      </c>
      <c r="E5" s="100"/>
      <c r="F5" s="129" t="s">
        <v>204</v>
      </c>
      <c r="G5" s="130" t="s">
        <v>205</v>
      </c>
      <c r="H5" s="131" t="s">
        <v>206</v>
      </c>
      <c r="I5" s="131" t="s">
        <v>207</v>
      </c>
      <c r="J5" s="132" t="s">
        <v>201</v>
      </c>
      <c r="K5" s="100"/>
    </row>
    <row r="6" ht="33.75" customHeight="1">
      <c r="A6" s="100"/>
      <c r="B6" s="100"/>
      <c r="C6" s="127"/>
      <c r="D6" s="133" t="s">
        <v>208</v>
      </c>
      <c r="E6" s="100"/>
      <c r="F6" s="129" t="s">
        <v>209</v>
      </c>
      <c r="G6" s="130" t="s">
        <v>198</v>
      </c>
      <c r="H6" s="130" t="s">
        <v>210</v>
      </c>
      <c r="I6" s="131" t="s">
        <v>206</v>
      </c>
      <c r="J6" s="134" t="s">
        <v>200</v>
      </c>
      <c r="K6" s="100"/>
    </row>
    <row r="7" ht="33.75" customHeight="1">
      <c r="A7" s="100"/>
      <c r="B7" s="100"/>
      <c r="C7" s="127"/>
      <c r="D7" s="135" t="s">
        <v>211</v>
      </c>
      <c r="E7" s="100"/>
      <c r="F7" s="129" t="s">
        <v>212</v>
      </c>
      <c r="G7" s="129" t="s">
        <v>213</v>
      </c>
      <c r="H7" s="130" t="s">
        <v>198</v>
      </c>
      <c r="I7" s="130" t="s">
        <v>205</v>
      </c>
      <c r="J7" s="136" t="s">
        <v>199</v>
      </c>
      <c r="K7" s="100"/>
    </row>
    <row r="8" ht="33.75" customHeight="1">
      <c r="A8" s="100"/>
      <c r="B8" s="100"/>
      <c r="C8" s="25"/>
      <c r="D8" s="137" t="s">
        <v>214</v>
      </c>
      <c r="E8" s="100"/>
      <c r="F8" s="129" t="s">
        <v>215</v>
      </c>
      <c r="G8" s="129" t="s">
        <v>212</v>
      </c>
      <c r="H8" s="129" t="s">
        <v>209</v>
      </c>
      <c r="I8" s="129" t="s">
        <v>204</v>
      </c>
      <c r="J8" s="136" t="s">
        <v>198</v>
      </c>
      <c r="K8" s="100"/>
    </row>
    <row r="9" ht="3.75" customHeight="1">
      <c r="A9" s="100"/>
      <c r="B9" s="100"/>
      <c r="C9" s="138"/>
      <c r="D9" s="100"/>
      <c r="E9" s="100"/>
      <c r="F9" s="100"/>
      <c r="G9" s="100"/>
      <c r="H9" s="100"/>
      <c r="I9" s="100"/>
      <c r="J9" s="139"/>
      <c r="K9" s="100"/>
    </row>
    <row r="10" ht="33.75" customHeight="1">
      <c r="A10" s="100"/>
      <c r="B10" s="100"/>
      <c r="C10" s="140"/>
      <c r="E10" s="100"/>
      <c r="F10" s="137" t="s">
        <v>216</v>
      </c>
      <c r="G10" s="135" t="s">
        <v>217</v>
      </c>
      <c r="H10" s="133" t="s">
        <v>218</v>
      </c>
      <c r="I10" s="128" t="s">
        <v>219</v>
      </c>
      <c r="J10" s="141" t="s">
        <v>220</v>
      </c>
      <c r="K10" s="100"/>
    </row>
    <row r="11" ht="16.5" customHeight="1">
      <c r="A11" s="100"/>
      <c r="B11" s="100"/>
      <c r="C11" s="142"/>
      <c r="D11" s="143"/>
      <c r="E11" s="144"/>
      <c r="F11" s="145" t="s">
        <v>221</v>
      </c>
      <c r="G11" s="146"/>
      <c r="H11" s="146"/>
      <c r="I11" s="146"/>
      <c r="J11" s="147"/>
      <c r="K11" s="100"/>
    </row>
    <row r="12" ht="4.5" customHeight="1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</row>
    <row r="13" ht="15.75" customHeight="1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</row>
    <row r="14" ht="15.75" customHeight="1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</row>
    <row r="15" ht="15.75" customHeight="1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</row>
    <row r="16" ht="15.75" customHeight="1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</row>
    <row r="17" ht="15.75" customHeight="1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</row>
    <row r="18" ht="15.75" customHeight="1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</row>
    <row r="19" ht="15.75" customHeight="1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</row>
    <row r="20" ht="15.75" customHeight="1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</row>
    <row r="21" ht="15.75" customHeight="1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</row>
    <row r="22" ht="15.75" customHeight="1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</row>
    <row r="23" ht="15.75" customHeight="1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</row>
    <row r="24" ht="15.75" customHeight="1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</row>
    <row r="25" ht="15.75" customHeight="1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</row>
    <row r="26" ht="15.75" customHeight="1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</row>
    <row r="27" ht="15.75" customHeight="1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</row>
    <row r="28" ht="15.75" customHeight="1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</row>
    <row r="29" ht="15.75" customHeight="1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</row>
    <row r="30" ht="15.75" customHeight="1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</row>
    <row r="31" ht="15.75" customHeight="1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</row>
    <row r="32" ht="15.75" customHeight="1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</row>
    <row r="33" ht="15.75" customHeight="1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</row>
    <row r="34" ht="15.75" customHeight="1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</row>
    <row r="35" ht="15.75" customHeight="1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</row>
    <row r="36" ht="15.75" customHeight="1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</row>
    <row r="37" ht="15.75" customHeight="1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</row>
    <row r="38" ht="15.75" customHeight="1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</row>
    <row r="39" ht="15.75" customHeight="1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</row>
    <row r="40" ht="15.75" customHeight="1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</row>
    <row r="41" ht="15.75" customHeight="1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</row>
    <row r="42" ht="15.75" customHeight="1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</row>
    <row r="43" ht="15.75" customHeight="1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</row>
    <row r="44" ht="15.75" customHeight="1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</row>
    <row r="45" ht="15.75" customHeight="1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</row>
    <row r="46" ht="15.75" customHeight="1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</row>
    <row r="47" ht="15.75" customHeight="1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</row>
    <row r="48" ht="15.75" customHeight="1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</row>
    <row r="49" ht="15.75" customHeight="1">
      <c r="A49" s="100"/>
      <c r="B49" s="100"/>
      <c r="C49" s="100"/>
      <c r="D49" s="100"/>
      <c r="E49" s="100"/>
      <c r="F49" s="100"/>
      <c r="G49" s="100"/>
      <c r="H49" s="100"/>
      <c r="I49" s="100"/>
      <c r="J49" s="100"/>
      <c r="K49" s="100"/>
    </row>
    <row r="50" ht="15.75" customHeight="1">
      <c r="A50" s="100"/>
      <c r="B50" s="100"/>
      <c r="C50" s="100"/>
      <c r="D50" s="100"/>
      <c r="E50" s="100"/>
      <c r="F50" s="100"/>
      <c r="G50" s="100"/>
      <c r="H50" s="100"/>
      <c r="I50" s="100"/>
      <c r="J50" s="100"/>
      <c r="K50" s="100"/>
    </row>
    <row r="51" ht="15.75" customHeight="1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</row>
    <row r="52" ht="15.75" customHeight="1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</row>
    <row r="53" ht="15.75" customHeight="1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</row>
    <row r="54" ht="15.75" customHeight="1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</row>
    <row r="55" ht="15.75" customHeight="1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</row>
    <row r="56" ht="15.75" customHeight="1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</row>
    <row r="57" ht="15.75" customHeight="1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</row>
    <row r="58" ht="15.75" customHeight="1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</row>
    <row r="59" ht="15.75" customHeight="1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</row>
    <row r="60" ht="15.75" customHeight="1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</row>
    <row r="61" ht="15.75" customHeight="1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</row>
    <row r="62" ht="15.75" customHeight="1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</row>
    <row r="63" ht="15.75" customHeight="1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</row>
    <row r="64" ht="15.75" customHeight="1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</row>
    <row r="65" ht="15.75" customHeight="1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</row>
    <row r="66" ht="15.75" customHeight="1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</row>
    <row r="67" ht="15.75" customHeight="1">
      <c r="A67" s="100"/>
      <c r="B67" s="100"/>
      <c r="C67" s="100"/>
      <c r="D67" s="100"/>
      <c r="E67" s="100"/>
      <c r="F67" s="100"/>
      <c r="G67" s="100"/>
      <c r="H67" s="100"/>
      <c r="I67" s="100"/>
      <c r="J67" s="100"/>
      <c r="K67" s="100"/>
    </row>
    <row r="68" ht="15.75" customHeight="1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</row>
    <row r="69" ht="15.75" customHeight="1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</row>
    <row r="70" ht="15.75" customHeight="1">
      <c r="A70" s="100"/>
      <c r="B70" s="100"/>
      <c r="C70" s="100"/>
      <c r="D70" s="100"/>
      <c r="E70" s="100"/>
      <c r="F70" s="100"/>
      <c r="G70" s="100"/>
      <c r="H70" s="100"/>
      <c r="I70" s="100"/>
      <c r="J70" s="100"/>
      <c r="K70" s="100"/>
    </row>
    <row r="71" ht="15.75" customHeight="1">
      <c r="A71" s="100"/>
      <c r="B71" s="100"/>
      <c r="C71" s="100"/>
      <c r="D71" s="100"/>
      <c r="E71" s="100"/>
      <c r="F71" s="100"/>
      <c r="G71" s="100"/>
      <c r="H71" s="100"/>
      <c r="I71" s="100"/>
      <c r="J71" s="100"/>
      <c r="K71" s="100"/>
    </row>
    <row r="72" ht="15.75" customHeight="1">
      <c r="A72" s="100"/>
      <c r="B72" s="100"/>
      <c r="C72" s="100"/>
      <c r="D72" s="100"/>
      <c r="E72" s="100"/>
      <c r="F72" s="100"/>
      <c r="G72" s="100"/>
      <c r="H72" s="100"/>
      <c r="I72" s="100"/>
      <c r="J72" s="100"/>
      <c r="K72" s="100"/>
    </row>
    <row r="73" ht="15.75" customHeight="1">
      <c r="A73" s="100"/>
      <c r="B73" s="100"/>
      <c r="C73" s="100"/>
      <c r="D73" s="100"/>
      <c r="E73" s="100"/>
      <c r="F73" s="100"/>
      <c r="G73" s="100"/>
      <c r="H73" s="100"/>
      <c r="I73" s="100"/>
      <c r="J73" s="100"/>
      <c r="K73" s="100"/>
    </row>
    <row r="74" ht="15.75" customHeight="1">
      <c r="A74" s="100"/>
      <c r="B74" s="100"/>
      <c r="C74" s="100"/>
      <c r="D74" s="100"/>
      <c r="E74" s="100"/>
      <c r="F74" s="100"/>
      <c r="G74" s="100"/>
      <c r="H74" s="100"/>
      <c r="I74" s="100"/>
      <c r="J74" s="100"/>
      <c r="K74" s="100"/>
    </row>
    <row r="75" ht="15.75" customHeight="1">
      <c r="A75" s="100"/>
      <c r="B75" s="100"/>
      <c r="C75" s="100"/>
      <c r="D75" s="100"/>
      <c r="E75" s="100"/>
      <c r="F75" s="100"/>
      <c r="G75" s="100"/>
      <c r="H75" s="100"/>
      <c r="I75" s="100"/>
      <c r="J75" s="100"/>
      <c r="K75" s="100"/>
    </row>
    <row r="76" ht="15.75" customHeight="1">
      <c r="A76" s="100"/>
      <c r="B76" s="100"/>
      <c r="C76" s="100"/>
      <c r="D76" s="100"/>
      <c r="E76" s="100"/>
      <c r="F76" s="100"/>
      <c r="G76" s="100"/>
      <c r="H76" s="100"/>
      <c r="I76" s="100"/>
      <c r="J76" s="100"/>
      <c r="K76" s="100"/>
    </row>
    <row r="77" ht="15.75" customHeight="1">
      <c r="A77" s="100"/>
      <c r="B77" s="100"/>
      <c r="C77" s="100"/>
      <c r="D77" s="100"/>
      <c r="E77" s="100"/>
      <c r="F77" s="100"/>
      <c r="G77" s="100"/>
      <c r="H77" s="100"/>
      <c r="I77" s="100"/>
      <c r="J77" s="100"/>
      <c r="K77" s="100"/>
    </row>
    <row r="78" ht="15.75" customHeight="1">
      <c r="A78" s="100"/>
      <c r="B78" s="100"/>
      <c r="C78" s="100"/>
      <c r="D78" s="100"/>
      <c r="E78" s="100"/>
      <c r="F78" s="100"/>
      <c r="G78" s="100"/>
      <c r="H78" s="100"/>
      <c r="I78" s="100"/>
      <c r="J78" s="100"/>
      <c r="K78" s="100"/>
    </row>
    <row r="79" ht="15.75" customHeight="1">
      <c r="A79" s="100"/>
      <c r="B79" s="100"/>
      <c r="C79" s="100"/>
      <c r="D79" s="100"/>
      <c r="E79" s="100"/>
      <c r="F79" s="100"/>
      <c r="G79" s="100"/>
      <c r="H79" s="100"/>
      <c r="I79" s="100"/>
      <c r="J79" s="100"/>
      <c r="K79" s="100"/>
    </row>
    <row r="80" ht="15.75" customHeight="1">
      <c r="A80" s="100"/>
      <c r="B80" s="100"/>
      <c r="C80" s="100"/>
      <c r="D80" s="100"/>
      <c r="E80" s="100"/>
      <c r="F80" s="100"/>
      <c r="G80" s="100"/>
      <c r="H80" s="100"/>
      <c r="I80" s="100"/>
      <c r="J80" s="100"/>
      <c r="K80" s="100"/>
    </row>
    <row r="81" ht="15.75" customHeight="1">
      <c r="A81" s="100"/>
      <c r="B81" s="100"/>
      <c r="C81" s="100"/>
      <c r="D81" s="100"/>
      <c r="E81" s="100"/>
      <c r="F81" s="100"/>
      <c r="G81" s="100"/>
      <c r="H81" s="100"/>
      <c r="I81" s="100"/>
      <c r="J81" s="100"/>
      <c r="K81" s="100"/>
    </row>
    <row r="82" ht="15.75" customHeight="1">
      <c r="A82" s="100"/>
      <c r="B82" s="100"/>
      <c r="C82" s="100"/>
      <c r="D82" s="100"/>
      <c r="E82" s="100"/>
      <c r="F82" s="100"/>
      <c r="G82" s="100"/>
      <c r="H82" s="100"/>
      <c r="I82" s="100"/>
      <c r="J82" s="100"/>
      <c r="K82" s="100"/>
    </row>
    <row r="83" ht="15.75" customHeight="1">
      <c r="A83" s="100"/>
      <c r="B83" s="100"/>
      <c r="C83" s="100"/>
      <c r="D83" s="100"/>
      <c r="E83" s="100"/>
      <c r="F83" s="100"/>
      <c r="G83" s="100"/>
      <c r="H83" s="100"/>
      <c r="I83" s="100"/>
      <c r="J83" s="100"/>
      <c r="K83" s="100"/>
    </row>
    <row r="84" ht="15.75" customHeight="1">
      <c r="A84" s="100"/>
      <c r="B84" s="100"/>
      <c r="C84" s="100"/>
      <c r="D84" s="100"/>
      <c r="E84" s="100"/>
      <c r="F84" s="100"/>
      <c r="G84" s="100"/>
      <c r="H84" s="100"/>
      <c r="I84" s="100"/>
      <c r="J84" s="100"/>
      <c r="K84" s="100"/>
    </row>
    <row r="85" ht="15.75" customHeight="1">
      <c r="A85" s="100"/>
      <c r="B85" s="100"/>
      <c r="C85" s="100"/>
      <c r="D85" s="100"/>
      <c r="E85" s="100"/>
      <c r="F85" s="100"/>
      <c r="G85" s="100"/>
      <c r="H85" s="100"/>
      <c r="I85" s="100"/>
      <c r="J85" s="100"/>
      <c r="K85" s="100"/>
    </row>
    <row r="86" ht="15.75" customHeight="1">
      <c r="A86" s="100"/>
      <c r="B86" s="100"/>
      <c r="C86" s="100"/>
      <c r="D86" s="100"/>
      <c r="E86" s="100"/>
      <c r="F86" s="100"/>
      <c r="G86" s="100"/>
      <c r="H86" s="100"/>
      <c r="I86" s="100"/>
      <c r="J86" s="100"/>
      <c r="K86" s="100"/>
    </row>
    <row r="87" ht="15.75" customHeight="1">
      <c r="A87" s="100"/>
      <c r="B87" s="100"/>
      <c r="C87" s="100"/>
      <c r="D87" s="100"/>
      <c r="E87" s="100"/>
      <c r="F87" s="100"/>
      <c r="G87" s="100"/>
      <c r="H87" s="100"/>
      <c r="I87" s="100"/>
      <c r="J87" s="100"/>
      <c r="K87" s="100"/>
    </row>
    <row r="88" ht="15.75" customHeight="1">
      <c r="A88" s="100"/>
      <c r="B88" s="100"/>
      <c r="C88" s="100"/>
      <c r="D88" s="100"/>
      <c r="E88" s="100"/>
      <c r="F88" s="100"/>
      <c r="G88" s="100"/>
      <c r="H88" s="100"/>
      <c r="I88" s="100"/>
      <c r="J88" s="100"/>
      <c r="K88" s="100"/>
    </row>
    <row r="89" ht="15.75" customHeight="1">
      <c r="A89" s="100"/>
      <c r="B89" s="100"/>
      <c r="C89" s="100"/>
      <c r="D89" s="100"/>
      <c r="E89" s="100"/>
      <c r="F89" s="100"/>
      <c r="G89" s="100"/>
      <c r="H89" s="100"/>
      <c r="I89" s="100"/>
      <c r="J89" s="100"/>
      <c r="K89" s="100"/>
    </row>
    <row r="90" ht="15.75" customHeight="1">
      <c r="A90" s="100"/>
      <c r="B90" s="100"/>
      <c r="C90" s="100"/>
      <c r="D90" s="100"/>
      <c r="E90" s="100"/>
      <c r="F90" s="100"/>
      <c r="G90" s="100"/>
      <c r="H90" s="100"/>
      <c r="I90" s="100"/>
      <c r="J90" s="100"/>
      <c r="K90" s="100"/>
    </row>
    <row r="91" ht="15.75" customHeight="1">
      <c r="A91" s="100"/>
      <c r="B91" s="100"/>
      <c r="C91" s="100"/>
      <c r="D91" s="100"/>
      <c r="E91" s="100"/>
      <c r="F91" s="100"/>
      <c r="G91" s="100"/>
      <c r="H91" s="100"/>
      <c r="I91" s="100"/>
      <c r="J91" s="100"/>
      <c r="K91" s="100"/>
    </row>
    <row r="92" ht="15.75" customHeight="1">
      <c r="A92" s="100"/>
      <c r="B92" s="100"/>
      <c r="C92" s="100"/>
      <c r="D92" s="100"/>
      <c r="E92" s="100"/>
      <c r="F92" s="100"/>
      <c r="G92" s="100"/>
      <c r="H92" s="100"/>
      <c r="I92" s="100"/>
      <c r="J92" s="100"/>
      <c r="K92" s="100"/>
    </row>
    <row r="93" ht="15.75" customHeight="1">
      <c r="A93" s="100"/>
      <c r="B93" s="100"/>
      <c r="C93" s="100"/>
      <c r="D93" s="100"/>
      <c r="E93" s="100"/>
      <c r="F93" s="100"/>
      <c r="G93" s="100"/>
      <c r="H93" s="100"/>
      <c r="I93" s="100"/>
      <c r="J93" s="100"/>
      <c r="K93" s="100"/>
    </row>
    <row r="94" ht="15.75" customHeight="1">
      <c r="A94" s="100"/>
      <c r="B94" s="100"/>
      <c r="C94" s="100"/>
      <c r="D94" s="100"/>
      <c r="E94" s="100"/>
      <c r="F94" s="100"/>
      <c r="G94" s="100"/>
      <c r="H94" s="100"/>
      <c r="I94" s="100"/>
      <c r="J94" s="100"/>
      <c r="K94" s="100"/>
    </row>
    <row r="95" ht="15.75" customHeight="1">
      <c r="A95" s="100"/>
      <c r="B95" s="100"/>
      <c r="C95" s="100"/>
      <c r="D95" s="100"/>
      <c r="E95" s="100"/>
      <c r="F95" s="100"/>
      <c r="G95" s="100"/>
      <c r="H95" s="100"/>
      <c r="I95" s="100"/>
      <c r="J95" s="100"/>
      <c r="K95" s="100"/>
    </row>
    <row r="96" ht="15.75" customHeight="1">
      <c r="A96" s="100"/>
      <c r="B96" s="100"/>
      <c r="C96" s="100"/>
      <c r="D96" s="100"/>
      <c r="E96" s="100"/>
      <c r="F96" s="100"/>
      <c r="G96" s="100"/>
      <c r="H96" s="100"/>
      <c r="I96" s="100"/>
      <c r="J96" s="100"/>
      <c r="K96" s="100"/>
    </row>
    <row r="97" ht="15.75" customHeight="1">
      <c r="A97" s="100"/>
      <c r="B97" s="100"/>
      <c r="C97" s="100"/>
      <c r="D97" s="100"/>
      <c r="E97" s="100"/>
      <c r="F97" s="100"/>
      <c r="G97" s="100"/>
      <c r="H97" s="100"/>
      <c r="I97" s="100"/>
      <c r="J97" s="100"/>
      <c r="K97" s="100"/>
    </row>
    <row r="98" ht="15.75" customHeight="1">
      <c r="A98" s="100"/>
      <c r="B98" s="100"/>
      <c r="C98" s="100"/>
      <c r="D98" s="100"/>
      <c r="E98" s="100"/>
      <c r="F98" s="100"/>
      <c r="G98" s="100"/>
      <c r="H98" s="100"/>
      <c r="I98" s="100"/>
      <c r="J98" s="100"/>
      <c r="K98" s="100"/>
    </row>
    <row r="99" ht="15.75" customHeight="1">
      <c r="A99" s="100"/>
      <c r="B99" s="100"/>
      <c r="C99" s="100"/>
      <c r="D99" s="100"/>
      <c r="E99" s="100"/>
      <c r="F99" s="100"/>
      <c r="G99" s="100"/>
      <c r="H99" s="100"/>
      <c r="I99" s="100"/>
      <c r="J99" s="100"/>
      <c r="K99" s="100"/>
    </row>
    <row r="100" ht="15.75" customHeight="1">
      <c r="A100" s="100"/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C3:J3"/>
    <mergeCell ref="C4:C8"/>
    <mergeCell ref="C10:D11"/>
    <mergeCell ref="F11:J11"/>
  </mergeCells>
  <printOptions/>
  <pageMargins bottom="0.787401575" footer="0.0" header="0.0" left="0.511811024" right="0.511811024" top="0.7874015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3.25"/>
    <col customWidth="1" min="2" max="2" width="8.13"/>
    <col customWidth="1" min="3" max="3" width="36.0"/>
    <col customWidth="1" min="4" max="4" width="34.38"/>
    <col customWidth="1" min="5" max="5" width="16.63"/>
    <col customWidth="1" min="6" max="6" width="41.0"/>
    <col customWidth="1" min="7" max="7" width="23.13"/>
    <col customWidth="1" min="8" max="8" width="21.38"/>
    <col customWidth="1" min="9" max="11" width="8.75"/>
    <col customWidth="1" min="12" max="26" width="14.38"/>
  </cols>
  <sheetData>
    <row r="1" ht="10.5" customHeight="1"/>
    <row r="2" ht="6.0" customHeight="1"/>
    <row r="3" ht="9.0" customHeight="1"/>
    <row r="4" ht="21.75" customHeight="1">
      <c r="B4" s="148" t="s">
        <v>7</v>
      </c>
      <c r="C4" s="149" t="s">
        <v>8</v>
      </c>
      <c r="D4" s="149" t="s">
        <v>10</v>
      </c>
      <c r="E4" s="150" t="s">
        <v>222</v>
      </c>
      <c r="F4" s="151" t="s">
        <v>223</v>
      </c>
      <c r="G4" s="151" t="s">
        <v>30</v>
      </c>
      <c r="H4" s="152" t="s">
        <v>31</v>
      </c>
    </row>
    <row r="5" ht="45.0" customHeight="1">
      <c r="B5" s="25"/>
      <c r="C5" s="26"/>
      <c r="D5" s="26"/>
      <c r="E5" s="26"/>
      <c r="F5" s="26"/>
      <c r="G5" s="26"/>
      <c r="H5" s="27"/>
    </row>
    <row r="6">
      <c r="A6" s="87"/>
      <c r="B6" s="153">
        <v>1.0</v>
      </c>
      <c r="C6" s="154" t="str">
        <f>IF('PGR Planilha de Gestão de Risco'!C16=0,"",'PGR Planilha de Gestão de Risco'!C16)</f>
        <v>Prazos Processuais</v>
      </c>
      <c r="D6" s="154" t="str">
        <f>IF('PGR Planilha de Gestão de Risco'!E16=0,"",'PGR Planilha de Gestão de Risco'!E16)</f>
        <v>Descumprimento do Prazo de instauração</v>
      </c>
      <c r="E6" s="154" t="str">
        <f>IF('PGR Planilha de Gestão de Risco'!L16=0,"",'PGR Planilha de Gestão de Risco'!L16)</f>
        <v>Risco Extremo</v>
      </c>
      <c r="F6" s="154" t="str">
        <f>IF('PGR Planilha de Gestão de Risco'!T16=0,"",'PGR Planilha de Gestão de Risco'!T16)</f>
        <v>Uso de alertas no sistema SIPAC e uso do e-PAD</v>
      </c>
      <c r="G6" s="154" t="str">
        <f>IF('PGR Planilha de Gestão de Risco'!U16=0,"",'PGR Planilha de Gestão de Risco'!U16)</f>
        <v>Rito Sumário</v>
      </c>
      <c r="H6" s="155" t="str">
        <f>IF('PGR Planilha de Gestão de Risco'!V16=0,"",'PGR Planilha de Gestão de Risco'!V16)</f>
        <v>Contínuo</v>
      </c>
      <c r="I6" s="87"/>
      <c r="J6" s="87"/>
      <c r="K6" s="87"/>
    </row>
    <row r="7">
      <c r="A7" s="87"/>
      <c r="B7" s="153">
        <v>2.0</v>
      </c>
      <c r="C7" s="154" t="str">
        <f>IF('PGR Planilha de Gestão de Risco'!C17=0,"",'PGR Planilha de Gestão de Risco'!C17)</f>
        <v>Prazos Processuais</v>
      </c>
      <c r="D7" s="154" t="str">
        <f>IF('PGR Planilha de Gestão de Risco'!E17=0,"",'PGR Planilha de Gestão de Risco'!E17)</f>
        <v>Ausência de contato com os informantes</v>
      </c>
      <c r="E7" s="154" t="str">
        <f>IF('PGR Planilha de Gestão de Risco'!L17=0,"",'PGR Planilha de Gestão de Risco'!L17)</f>
        <v>Risco Baixo</v>
      </c>
      <c r="F7" s="154" t="str">
        <f>IF('PGR Planilha de Gestão de Risco'!T17=0,"",'PGR Planilha de Gestão de Risco'!T17)</f>
        <v>monitorar o risco.</v>
      </c>
      <c r="G7" s="154" t="str">
        <f>IF('PGR Planilha de Gestão de Risco'!U17=0,"",'PGR Planilha de Gestão de Risco'!U17)</f>
        <v>Rito Ordinário</v>
      </c>
      <c r="H7" s="155" t="str">
        <f>IF('PGR Planilha de Gestão de Risco'!V17=0,"",'PGR Planilha de Gestão de Risco'!V17)</f>
        <v>Contínuo</v>
      </c>
      <c r="I7" s="87"/>
      <c r="J7" s="87"/>
      <c r="K7" s="87"/>
    </row>
    <row r="8">
      <c r="A8" s="87"/>
      <c r="B8" s="153">
        <v>3.0</v>
      </c>
      <c r="C8" s="154" t="str">
        <f>IF('PGR Planilha de Gestão de Risco'!C18=0,"",'PGR Planilha de Gestão de Risco'!C18)</f>
        <v>Prazos Processuais</v>
      </c>
      <c r="D8" s="154" t="str">
        <f>IF('PGR Planilha de Gestão de Risco'!E18=0,"",'PGR Planilha de Gestão de Risco'!E18)</f>
        <v>Dificuldade de contato com as testemunhas</v>
      </c>
      <c r="E8" s="154" t="str">
        <f>IF('PGR Planilha de Gestão de Risco'!L18=0,"",'PGR Planilha de Gestão de Risco'!L18)</f>
        <v>Risco Baixo</v>
      </c>
      <c r="F8" s="154" t="str">
        <f>IF('PGR Planilha de Gestão de Risco'!T18=0,"",'PGR Planilha de Gestão de Risco'!T18)</f>
        <v>monitorar o risco.</v>
      </c>
      <c r="G8" s="154" t="str">
        <f>IF('PGR Planilha de Gestão de Risco'!U18=0,"",'PGR Planilha de Gestão de Risco'!U18)</f>
        <v>Rito Ordinário</v>
      </c>
      <c r="H8" s="155" t="str">
        <f>IF('PGR Planilha de Gestão de Risco'!V18=0,"",'PGR Planilha de Gestão de Risco'!V18)</f>
        <v>Contínuo</v>
      </c>
      <c r="I8" s="87"/>
      <c r="J8" s="87"/>
      <c r="K8" s="87"/>
    </row>
    <row r="9">
      <c r="A9" s="87"/>
      <c r="B9" s="153">
        <v>4.0</v>
      </c>
      <c r="C9" s="154" t="str">
        <f>IF('PGR Planilha de Gestão de Risco'!C19=0,"",'PGR Planilha de Gestão de Risco'!C19)</f>
        <v>Atendimento envolvendo PCDs</v>
      </c>
      <c r="D9" s="154" t="str">
        <f>IF('PGR Planilha de Gestão de Risco'!E19=0,"",'PGR Planilha de Gestão de Risco'!E19)</f>
        <v>Desconhecimento da existência de PCDs como informante/testemunha</v>
      </c>
      <c r="E9" s="154" t="str">
        <f>IF('PGR Planilha de Gestão de Risco'!L19=0,"",'PGR Planilha de Gestão de Risco'!L19)</f>
        <v>Risco Baixo</v>
      </c>
      <c r="F9" s="154" t="str">
        <f>IF('PGR Planilha de Gestão de Risco'!T19=0,"",'PGR Planilha de Gestão de Risco'!T19)</f>
        <v>Solicitar às comissões informação sobre a situação dos depoentes/informantes para os interessados</v>
      </c>
      <c r="G9" s="154" t="str">
        <f>IF('PGR Planilha de Gestão de Risco'!U19=0,"",'PGR Planilha de Gestão de Risco'!U19)</f>
        <v>Secretaria</v>
      </c>
      <c r="H9" s="155" t="str">
        <f>IF('PGR Planilha de Gestão de Risco'!V19=0,"",'PGR Planilha de Gestão de Risco'!V19)</f>
        <v>Contínuo</v>
      </c>
      <c r="I9" s="87"/>
      <c r="J9" s="87"/>
      <c r="K9" s="87"/>
    </row>
    <row r="10">
      <c r="A10" s="87"/>
      <c r="B10" s="153">
        <v>5.0</v>
      </c>
      <c r="C10" s="154" t="str">
        <f>IF('PGR Planilha de Gestão de Risco'!C20=0,"",'PGR Planilha de Gestão de Risco'!C20)</f>
        <v>Prazos Processuais</v>
      </c>
      <c r="D10" s="154" t="str">
        <f>IF('PGR Planilha de Gestão de Risco'!E20=0,"",'PGR Planilha de Gestão de Risco'!E20)</f>
        <v>Descumprimento do Prazo de instrução</v>
      </c>
      <c r="E10" s="154" t="str">
        <f>IF('PGR Planilha de Gestão de Risco'!L20=0,"",'PGR Planilha de Gestão de Risco'!L20)</f>
        <v>Risco Alto</v>
      </c>
      <c r="F10" s="154" t="str">
        <f>IF('PGR Planilha de Gestão de Risco'!T20=0,"",'PGR Planilha de Gestão de Risco'!T20)</f>
        <v>monitorar o risco.</v>
      </c>
      <c r="G10" s="154" t="str">
        <f>IF('PGR Planilha de Gestão de Risco'!U20=0,"",'PGR Planilha de Gestão de Risco'!U20)</f>
        <v>Secretaria</v>
      </c>
      <c r="H10" s="155" t="str">
        <f>IF('PGR Planilha de Gestão de Risco'!V20=0,"",'PGR Planilha de Gestão de Risco'!V20)</f>
        <v>Contínuo</v>
      </c>
      <c r="I10" s="87"/>
      <c r="J10" s="87"/>
      <c r="K10" s="87"/>
    </row>
    <row r="11">
      <c r="A11" s="87"/>
      <c r="B11" s="153">
        <v>6.0</v>
      </c>
      <c r="C11" s="154" t="str">
        <f>IF('PGR Planilha de Gestão de Risco'!C21=0,"",'PGR Planilha de Gestão de Risco'!C21)</f>
        <v>Interrupção da oitiva</v>
      </c>
      <c r="D11" s="154" t="str">
        <f>IF('PGR Planilha de Gestão de Risco'!E21=0,"",'PGR Planilha de Gestão de Risco'!E21)</f>
        <v>Manifestação dos advogados de defesa</v>
      </c>
      <c r="E11" s="154" t="str">
        <f>IF('PGR Planilha de Gestão de Risco'!L21=0,"",'PGR Planilha de Gestão de Risco'!L21)</f>
        <v>Risco Médio</v>
      </c>
      <c r="F11" s="154" t="str">
        <f>IF('PGR Planilha de Gestão de Risco'!T21=0,"",'PGR Planilha de Gestão de Risco'!T21)</f>
        <v>Orientar o presidente da comissão</v>
      </c>
      <c r="G11" s="154" t="str">
        <f>IF('PGR Planilha de Gestão de Risco'!U21=0,"",'PGR Planilha de Gestão de Risco'!U21)</f>
        <v>Rito Ordinário</v>
      </c>
      <c r="H11" s="155" t="str">
        <f>IF('PGR Planilha de Gestão de Risco'!V21=0,"",'PGR Planilha de Gestão de Risco'!V21)</f>
        <v>Contínuo</v>
      </c>
      <c r="I11" s="87"/>
      <c r="J11" s="87"/>
      <c r="K11" s="87"/>
    </row>
    <row r="12">
      <c r="A12" s="87"/>
      <c r="B12" s="153">
        <v>7.0</v>
      </c>
      <c r="C12" s="154" t="str">
        <f>IF('PGR Planilha de Gestão de Risco'!C22=0,"",'PGR Planilha de Gestão de Risco'!C22)</f>
        <v>Prazos Processuais</v>
      </c>
      <c r="D12" s="154" t="str">
        <f>IF('PGR Planilha de Gestão de Risco'!E22=0,"",'PGR Planilha de Gestão de Risco'!E22)</f>
        <v>Descumprimento do Prazo de instrução</v>
      </c>
      <c r="E12" s="154" t="str">
        <f>IF('PGR Planilha de Gestão de Risco'!L22=0,"",'PGR Planilha de Gestão de Risco'!L22)</f>
        <v>Risco Alto</v>
      </c>
      <c r="F12" s="154" t="str">
        <f>IF('PGR Planilha de Gestão de Risco'!T22=0,"",'PGR Planilha de Gestão de Risco'!T22)</f>
        <v>Estabelecer prazos para a resposta da PROGEP</v>
      </c>
      <c r="G12" s="154" t="str">
        <f>IF('PGR Planilha de Gestão de Risco'!U22=0,"",'PGR Planilha de Gestão de Risco'!U22)</f>
        <v>Rito Ordinário</v>
      </c>
      <c r="H12" s="155" t="str">
        <f>IF('PGR Planilha de Gestão de Risco'!V22=0,"",'PGR Planilha de Gestão de Risco'!V22)</f>
        <v>Contínuo</v>
      </c>
      <c r="I12" s="87"/>
      <c r="J12" s="87"/>
      <c r="K12" s="87"/>
    </row>
    <row r="13">
      <c r="A13" s="87"/>
      <c r="B13" s="153">
        <v>8.0</v>
      </c>
      <c r="C13" s="154" t="str">
        <f>IF('PGR Planilha de Gestão de Risco'!C24=0,"",'PGR Planilha de Gestão de Risco'!C24)</f>
        <v>Prazos Processuais</v>
      </c>
      <c r="D13" s="154" t="str">
        <f>IF('PGR Planilha de Gestão de Risco'!E24=0,"",'PGR Planilha de Gestão de Risco'!E24)</f>
        <v>Interrupção das oitivas</v>
      </c>
      <c r="E13" s="154" t="str">
        <f>IF('PGR Planilha de Gestão de Risco'!L24=0,"",'PGR Planilha de Gestão de Risco'!L24)</f>
        <v>Risco Médio</v>
      </c>
      <c r="F13" s="154" t="str">
        <f>IF('PGR Planilha de Gestão de Risco'!T24=0,"",'PGR Planilha de Gestão de Risco'!T24)</f>
        <v>Aumentar o número de pontos de coneção</v>
      </c>
      <c r="G13" s="154" t="str">
        <f>IF('PGR Planilha de Gestão de Risco'!U24=0,"",'PGR Planilha de Gestão de Risco'!U24)</f>
        <v>TI</v>
      </c>
      <c r="H13" s="155" t="str">
        <f>IF('PGR Planilha de Gestão de Risco'!V24=0,"",'PGR Planilha de Gestão de Risco'!V24)</f>
        <v>Contínuo</v>
      </c>
      <c r="I13" s="87"/>
      <c r="J13" s="87"/>
      <c r="K13" s="87"/>
    </row>
    <row r="14">
      <c r="A14" s="87"/>
      <c r="B14" s="153">
        <v>9.0</v>
      </c>
      <c r="C14" s="154" t="str">
        <f>IF('PGR Planilha de Gestão de Risco'!C25=0,"",'PGR Planilha de Gestão de Risco'!C25)</f>
        <v>Realização das atividades diárias</v>
      </c>
      <c r="D14" s="154" t="str">
        <f>IF('PGR Planilha de Gestão de Risco'!E25=0,"",'PGR Planilha de Gestão de Risco'!E25)</f>
        <v>  Lentidão na execução das atividades</v>
      </c>
      <c r="E14" s="154" t="str">
        <f>IF('PGR Planilha de Gestão de Risco'!L25=0,"",'PGR Planilha de Gestão de Risco'!L25)</f>
        <v>Risco Médio</v>
      </c>
      <c r="F14" s="154" t="str">
        <f>IF('PGR Planilha de Gestão de Risco'!T25=0,"",'PGR Planilha de Gestão de Risco'!T25)</f>
        <v>Agilizar a impressão de documentos</v>
      </c>
      <c r="G14" s="154" t="str">
        <f>IF('PGR Planilha de Gestão de Risco'!U25=0,"",'PGR Planilha de Gestão de Risco'!U25)</f>
        <v>TI</v>
      </c>
      <c r="H14" s="155" t="str">
        <f>IF('PGR Planilha de Gestão de Risco'!V25=0,"",'PGR Planilha de Gestão de Risco'!V25)</f>
        <v>Contínuo</v>
      </c>
      <c r="I14" s="87"/>
      <c r="J14" s="87"/>
      <c r="K14" s="87"/>
    </row>
    <row r="15">
      <c r="A15" s="87"/>
      <c r="B15" s="153">
        <v>10.0</v>
      </c>
      <c r="C15" s="154" t="str">
        <f>IF('PGR Planilha de Gestão de Risco'!C26=0,"",'PGR Planilha de Gestão de Risco'!C26)</f>
        <v>Dificuldade de execução de tarefas utilizando computadores</v>
      </c>
      <c r="D15" s="154" t="str">
        <f>IF('PGR Planilha de Gestão de Risco'!E26=0,"",'PGR Planilha de Gestão de Risco'!E26)</f>
        <v>Lentidão na elaboração de documentos</v>
      </c>
      <c r="E15" s="154" t="str">
        <f>IF('PGR Planilha de Gestão de Risco'!L26=0,"",'PGR Planilha de Gestão de Risco'!L26)</f>
        <v>Risco Médio</v>
      </c>
      <c r="F15" s="154" t="str">
        <f>IF('PGR Planilha de Gestão de Risco'!T26=0,"",'PGR Planilha de Gestão de Risco'!T26)</f>
        <v>Diminuir o tempo de impressão</v>
      </c>
      <c r="G15" s="154" t="str">
        <f>IF('PGR Planilha de Gestão de Risco'!U26=0,"",'PGR Planilha de Gestão de Risco'!U26)</f>
        <v>TI</v>
      </c>
      <c r="H15" s="155" t="str">
        <f>IF('PGR Planilha de Gestão de Risco'!V26=0,"",'PGR Planilha de Gestão de Risco'!V26)</f>
        <v>Contínuo</v>
      </c>
      <c r="I15" s="87"/>
      <c r="J15" s="87"/>
      <c r="K15" s="87"/>
    </row>
    <row r="16">
      <c r="A16" s="87"/>
      <c r="B16" s="153">
        <v>11.0</v>
      </c>
      <c r="C16" s="154" t="str">
        <f>IF('PGR Planilha de Gestão de Risco'!C27=0,"",'PGR Planilha de Gestão de Risco'!C27)</f>
        <v>Sala de reunião</v>
      </c>
      <c r="D16" s="154" t="str">
        <f>IF('PGR Planilha de Gestão de Risco'!E27=0,"",'PGR Planilha de Gestão de Risco'!E27)</f>
        <v>Constante atendimento à sala de reuniões</v>
      </c>
      <c r="E16" s="154" t="str">
        <f>IF('PGR Planilha de Gestão de Risco'!L27=0,"",'PGR Planilha de Gestão de Risco'!L27)</f>
        <v>Risco Médio</v>
      </c>
      <c r="F16" s="154" t="str">
        <f>IF('PGR Planilha de Gestão de Risco'!T27=0,"",'PGR Planilha de Gestão de Risco'!T27)</f>
        <v>Melhorar a conexão na sala de reuniões</v>
      </c>
      <c r="G16" s="154" t="str">
        <f>IF('PGR Planilha de Gestão de Risco'!U27=0,"",'PGR Planilha de Gestão de Risco'!U27)</f>
        <v>TI</v>
      </c>
      <c r="H16" s="155" t="str">
        <f>IF('PGR Planilha de Gestão de Risco'!V27=0,"",'PGR Planilha de Gestão de Risco'!V27)</f>
        <v>Contínuo</v>
      </c>
      <c r="I16" s="87"/>
      <c r="J16" s="87"/>
      <c r="K16" s="87"/>
    </row>
    <row r="17">
      <c r="A17" s="87"/>
      <c r="B17" s="153">
        <v>12.0</v>
      </c>
      <c r="C17" s="154" t="str">
        <f>IF('PGR Planilha de Gestão de Risco'!C23=0,"",'PGR Planilha de Gestão de Risco'!C23)</f>
        <v>Interação com o SIPAC</v>
      </c>
      <c r="D17" s="154" t="str">
        <f>IF('PGR Planilha de Gestão de Risco'!E23=0,"",'PGR Planilha de Gestão de Risco'!E23)</f>
        <v>Atraso no andamento de todos os processos</v>
      </c>
      <c r="E17" s="154" t="str">
        <f>IF('PGR Planilha de Gestão de Risco'!L23=0,"",'PGR Planilha de Gestão de Risco'!L23)</f>
        <v>Risco Alto</v>
      </c>
      <c r="F17" s="154" t="str">
        <f>IF('PGR Planilha de Gestão de Risco'!T23=0,"",'PGR Planilha de Gestão de Risco'!T23)</f>
        <v>Melhorar a tramitação dos processos</v>
      </c>
      <c r="G17" s="154" t="str">
        <f>IF('PGR Planilha de Gestão de Risco'!U23=0,"",'PGR Planilha de Gestão de Risco'!U23)</f>
        <v>Todas</v>
      </c>
      <c r="H17" s="155" t="str">
        <f>IF('PGR Planilha de Gestão de Risco'!V23=0,"",'PGR Planilha de Gestão de Risco'!V23)</f>
        <v>Contínuo</v>
      </c>
      <c r="I17" s="87"/>
      <c r="J17" s="87"/>
      <c r="K17" s="87"/>
    </row>
    <row r="18">
      <c r="A18" s="87"/>
      <c r="B18" s="153">
        <v>13.0</v>
      </c>
      <c r="C18" s="154" t="str">
        <f>IF('PGR Planilha de Gestão de Risco'!C28=0,"",'PGR Planilha de Gestão de Risco'!C28)</f>
        <v>Condições da instalação dos equipamentos</v>
      </c>
      <c r="D18" s="154" t="str">
        <f>IF('PGR Planilha de Gestão de Risco'!E28=0,"",'PGR Planilha de Gestão de Risco'!E28)</f>
        <v>Risco elétrico</v>
      </c>
      <c r="E18" s="154" t="str">
        <f>IF('PGR Planilha de Gestão de Risco'!L28=0,"",'PGR Planilha de Gestão de Risco'!L28)</f>
        <v>Risco Alto</v>
      </c>
      <c r="F18" s="154" t="str">
        <f>IF('PGR Planilha de Gestão de Risco'!T28=0,"",'PGR Planilha de Gestão de Risco'!T28)</f>
        <v>Instalar tomadas adequadas e em número suficiente para garantir um ambiente seguro</v>
      </c>
      <c r="G18" s="154" t="str">
        <f>IF('PGR Planilha de Gestão de Risco'!U28=0,"",'PGR Planilha de Gestão de Risco'!U28)</f>
        <v>DPA</v>
      </c>
      <c r="H18" s="155" t="str">
        <f>IF('PGR Planilha de Gestão de Risco'!V28=0,"",'PGR Planilha de Gestão de Risco'!V28)</f>
        <v>Contínuo</v>
      </c>
      <c r="I18" s="87"/>
      <c r="J18" s="87"/>
      <c r="K18" s="87"/>
    </row>
    <row r="19">
      <c r="A19" s="87"/>
      <c r="B19" s="153">
        <v>14.0</v>
      </c>
      <c r="C19" s="154" t="str">
        <f>IF('PGR Planilha de Gestão de Risco'!C29=0,"",'PGR Planilha de Gestão de Risco'!C29)</f>
        <v/>
      </c>
      <c r="D19" s="154" t="str">
        <f>IF('PGR Planilha de Gestão de Risco'!E29=0,"",'PGR Planilha de Gestão de Risco'!E29)</f>
        <v/>
      </c>
      <c r="E19" s="154" t="str">
        <f>IF('PGR Planilha de Gestão de Risco'!L29=0,"",'PGR Planilha de Gestão de Risco'!L29)</f>
        <v/>
      </c>
      <c r="F19" s="154" t="str">
        <f>IF('PGR Planilha de Gestão de Risco'!T29=0,"",'PGR Planilha de Gestão de Risco'!T29)</f>
        <v/>
      </c>
      <c r="G19" s="154" t="str">
        <f>IF('PGR Planilha de Gestão de Risco'!U29=0,"",'PGR Planilha de Gestão de Risco'!U29)</f>
        <v/>
      </c>
      <c r="H19" s="155" t="str">
        <f>IF('PGR Planilha de Gestão de Risco'!V29=0,"",'PGR Planilha de Gestão de Risco'!V29)</f>
        <v/>
      </c>
      <c r="I19" s="87"/>
      <c r="J19" s="87"/>
      <c r="K19" s="87"/>
    </row>
    <row r="20">
      <c r="A20" s="87"/>
      <c r="B20" s="153">
        <v>15.0</v>
      </c>
      <c r="C20" s="154" t="str">
        <f>IF('PGR Planilha de Gestão de Risco'!C30=0,"",'PGR Planilha de Gestão de Risco'!C30)</f>
        <v/>
      </c>
      <c r="D20" s="154" t="str">
        <f>IF('PGR Planilha de Gestão de Risco'!E30=0,"",'PGR Planilha de Gestão de Risco'!E30)</f>
        <v/>
      </c>
      <c r="E20" s="154" t="str">
        <f>IF('PGR Planilha de Gestão de Risco'!L30=0,"",'PGR Planilha de Gestão de Risco'!L30)</f>
        <v/>
      </c>
      <c r="F20" s="154" t="str">
        <f>IF('PGR Planilha de Gestão de Risco'!T30=0,"",'PGR Planilha de Gestão de Risco'!T30)</f>
        <v/>
      </c>
      <c r="G20" s="154" t="str">
        <f>IF('PGR Planilha de Gestão de Risco'!U30=0,"",'PGR Planilha de Gestão de Risco'!U30)</f>
        <v/>
      </c>
      <c r="H20" s="155" t="str">
        <f>IF('PGR Planilha de Gestão de Risco'!V30=0,"",'PGR Planilha de Gestão de Risco'!V30)</f>
        <v/>
      </c>
      <c r="I20" s="87"/>
      <c r="J20" s="87"/>
      <c r="K20" s="87"/>
    </row>
    <row r="21" ht="15.75" customHeight="1">
      <c r="A21" s="87"/>
      <c r="B21" s="153">
        <v>16.0</v>
      </c>
      <c r="C21" s="154" t="str">
        <f>IF('PGR Planilha de Gestão de Risco'!C31=0,"",'PGR Planilha de Gestão de Risco'!C31)</f>
        <v/>
      </c>
      <c r="D21" s="154" t="str">
        <f>IF('PGR Planilha de Gestão de Risco'!E31=0,"",'PGR Planilha de Gestão de Risco'!E31)</f>
        <v/>
      </c>
      <c r="E21" s="154" t="str">
        <f>IF('PGR Planilha de Gestão de Risco'!L31=0,"",'PGR Planilha de Gestão de Risco'!L31)</f>
        <v/>
      </c>
      <c r="F21" s="154" t="str">
        <f>IF('PGR Planilha de Gestão de Risco'!T31=0,"",'PGR Planilha de Gestão de Risco'!T31)</f>
        <v/>
      </c>
      <c r="G21" s="154" t="str">
        <f>IF('PGR Planilha de Gestão de Risco'!U31=0,"",'PGR Planilha de Gestão de Risco'!U31)</f>
        <v/>
      </c>
      <c r="H21" s="155" t="str">
        <f>IF('PGR Planilha de Gestão de Risco'!V31=0,"",'PGR Planilha de Gestão de Risco'!V31)</f>
        <v/>
      </c>
      <c r="I21" s="87"/>
      <c r="J21" s="87"/>
      <c r="K21" s="87"/>
    </row>
    <row r="22" ht="15.75" customHeight="1">
      <c r="A22" s="87"/>
      <c r="B22" s="153">
        <v>17.0</v>
      </c>
      <c r="C22" s="154" t="str">
        <f>IF('PGR Planilha de Gestão de Risco'!C32=0,"",'PGR Planilha de Gestão de Risco'!C32)</f>
        <v/>
      </c>
      <c r="D22" s="154" t="str">
        <f>IF('PGR Planilha de Gestão de Risco'!E32=0,"",'PGR Planilha de Gestão de Risco'!E32)</f>
        <v/>
      </c>
      <c r="E22" s="154" t="str">
        <f>IF('PGR Planilha de Gestão de Risco'!L32=0,"",'PGR Planilha de Gestão de Risco'!L32)</f>
        <v/>
      </c>
      <c r="F22" s="154" t="str">
        <f>IF('PGR Planilha de Gestão de Risco'!T32=0,"",'PGR Planilha de Gestão de Risco'!T32)</f>
        <v/>
      </c>
      <c r="G22" s="154" t="str">
        <f>IF('PGR Planilha de Gestão de Risco'!U32=0,"",'PGR Planilha de Gestão de Risco'!U32)</f>
        <v/>
      </c>
      <c r="H22" s="155" t="str">
        <f>IF('PGR Planilha de Gestão de Risco'!V32=0,"",'PGR Planilha de Gestão de Risco'!V32)</f>
        <v/>
      </c>
      <c r="I22" s="87"/>
      <c r="J22" s="87"/>
      <c r="K22" s="87"/>
    </row>
    <row r="23" ht="15.75" customHeight="1">
      <c r="A23" s="87"/>
      <c r="B23" s="153">
        <v>18.0</v>
      </c>
      <c r="C23" s="154" t="str">
        <f>IF('PGR Planilha de Gestão de Risco'!C33=0,"",'PGR Planilha de Gestão de Risco'!C33)</f>
        <v/>
      </c>
      <c r="D23" s="154" t="str">
        <f>IF('PGR Planilha de Gestão de Risco'!E33=0,"",'PGR Planilha de Gestão de Risco'!E33)</f>
        <v/>
      </c>
      <c r="E23" s="154" t="str">
        <f>IF('PGR Planilha de Gestão de Risco'!L33=0,"",'PGR Planilha de Gestão de Risco'!L33)</f>
        <v/>
      </c>
      <c r="F23" s="154" t="str">
        <f>IF('PGR Planilha de Gestão de Risco'!T33=0,"",'PGR Planilha de Gestão de Risco'!T33)</f>
        <v/>
      </c>
      <c r="G23" s="154" t="str">
        <f>IF('PGR Planilha de Gestão de Risco'!U33=0,"",'PGR Planilha de Gestão de Risco'!U33)</f>
        <v/>
      </c>
      <c r="H23" s="155" t="str">
        <f>IF('PGR Planilha de Gestão de Risco'!V33=0,"",'PGR Planilha de Gestão de Risco'!V33)</f>
        <v/>
      </c>
      <c r="I23" s="87"/>
      <c r="J23" s="87"/>
      <c r="K23" s="87"/>
    </row>
    <row r="24" ht="15.75" customHeight="1">
      <c r="A24" s="87"/>
      <c r="B24" s="153">
        <v>19.0</v>
      </c>
      <c r="C24" s="154" t="str">
        <f>IF('PGR Planilha de Gestão de Risco'!C34=0,"",'PGR Planilha de Gestão de Risco'!C34)</f>
        <v/>
      </c>
      <c r="D24" s="154" t="str">
        <f>IF('PGR Planilha de Gestão de Risco'!E34=0,"",'PGR Planilha de Gestão de Risco'!E34)</f>
        <v/>
      </c>
      <c r="E24" s="154" t="str">
        <f>IF('PGR Planilha de Gestão de Risco'!L34=0,"",'PGR Planilha de Gestão de Risco'!L34)</f>
        <v/>
      </c>
      <c r="F24" s="154" t="str">
        <f>IF('PGR Planilha de Gestão de Risco'!T34=0,"",'PGR Planilha de Gestão de Risco'!T34)</f>
        <v/>
      </c>
      <c r="G24" s="154" t="str">
        <f>IF('PGR Planilha de Gestão de Risco'!U34=0,"",'PGR Planilha de Gestão de Risco'!U34)</f>
        <v/>
      </c>
      <c r="H24" s="155" t="str">
        <f>IF('PGR Planilha de Gestão de Risco'!V34=0,"",'PGR Planilha de Gestão de Risco'!V34)</f>
        <v/>
      </c>
      <c r="I24" s="87"/>
      <c r="J24" s="87"/>
      <c r="K24" s="87"/>
    </row>
    <row r="25" ht="15.75" customHeight="1">
      <c r="A25" s="87"/>
      <c r="B25" s="153">
        <v>20.0</v>
      </c>
      <c r="C25" s="154" t="str">
        <f>IF('PGR Planilha de Gestão de Risco'!C35=0,"",'PGR Planilha de Gestão de Risco'!C35)</f>
        <v/>
      </c>
      <c r="D25" s="154" t="str">
        <f>IF('PGR Planilha de Gestão de Risco'!E35=0,"",'PGR Planilha de Gestão de Risco'!E35)</f>
        <v/>
      </c>
      <c r="E25" s="154" t="str">
        <f>IF('PGR Planilha de Gestão de Risco'!L35=0,"",'PGR Planilha de Gestão de Risco'!L35)</f>
        <v/>
      </c>
      <c r="F25" s="154" t="str">
        <f>IF('PGR Planilha de Gestão de Risco'!T35=0,"",'PGR Planilha de Gestão de Risco'!T35)</f>
        <v/>
      </c>
      <c r="G25" s="154" t="str">
        <f>IF('PGR Planilha de Gestão de Risco'!U35=0,"",'PGR Planilha de Gestão de Risco'!U35)</f>
        <v/>
      </c>
      <c r="H25" s="155" t="str">
        <f>IF('PGR Planilha de Gestão de Risco'!V35=0,"",'PGR Planilha de Gestão de Risco'!V35)</f>
        <v/>
      </c>
      <c r="I25" s="87"/>
      <c r="J25" s="87"/>
      <c r="K25" s="87"/>
    </row>
    <row r="26" ht="15.75" customHeight="1">
      <c r="A26" s="87"/>
      <c r="B26" s="153">
        <v>21.0</v>
      </c>
      <c r="C26" s="154" t="str">
        <f>IF('PGR Planilha de Gestão de Risco'!C36=0,"",'PGR Planilha de Gestão de Risco'!C36)</f>
        <v/>
      </c>
      <c r="D26" s="154" t="str">
        <f>IF('PGR Planilha de Gestão de Risco'!E36=0,"",'PGR Planilha de Gestão de Risco'!E36)</f>
        <v/>
      </c>
      <c r="E26" s="154" t="str">
        <f>IF('PGR Planilha de Gestão de Risco'!L36=0,"",'PGR Planilha de Gestão de Risco'!L36)</f>
        <v/>
      </c>
      <c r="F26" s="154" t="str">
        <f>IF('PGR Planilha de Gestão de Risco'!T36=0,"",'PGR Planilha de Gestão de Risco'!T36)</f>
        <v/>
      </c>
      <c r="G26" s="154" t="str">
        <f>IF('PGR Planilha de Gestão de Risco'!U36=0,"",'PGR Planilha de Gestão de Risco'!U36)</f>
        <v/>
      </c>
      <c r="H26" s="155" t="str">
        <f>IF('PGR Planilha de Gestão de Risco'!V36=0,"",'PGR Planilha de Gestão de Risco'!V36)</f>
        <v/>
      </c>
      <c r="I26" s="87"/>
      <c r="J26" s="87"/>
      <c r="K26" s="87"/>
    </row>
    <row r="27" ht="15.75" customHeight="1">
      <c r="A27" s="87"/>
      <c r="B27" s="153">
        <v>22.0</v>
      </c>
      <c r="C27" s="154" t="str">
        <f>IF('PGR Planilha de Gestão de Risco'!C37=0,"",'PGR Planilha de Gestão de Risco'!C37)</f>
        <v/>
      </c>
      <c r="D27" s="154" t="str">
        <f>IF('PGR Planilha de Gestão de Risco'!E37=0,"",'PGR Planilha de Gestão de Risco'!E37)</f>
        <v/>
      </c>
      <c r="E27" s="154" t="str">
        <f>IF('PGR Planilha de Gestão de Risco'!L37=0,"",'PGR Planilha de Gestão de Risco'!L37)</f>
        <v/>
      </c>
      <c r="F27" s="154" t="str">
        <f>IF('PGR Planilha de Gestão de Risco'!T37=0,"",'PGR Planilha de Gestão de Risco'!T37)</f>
        <v/>
      </c>
      <c r="G27" s="154" t="str">
        <f>IF('PGR Planilha de Gestão de Risco'!U37=0,"",'PGR Planilha de Gestão de Risco'!U37)</f>
        <v/>
      </c>
      <c r="H27" s="155" t="str">
        <f>IF('PGR Planilha de Gestão de Risco'!V37=0,"",'PGR Planilha de Gestão de Risco'!V37)</f>
        <v/>
      </c>
      <c r="I27" s="87"/>
      <c r="J27" s="87"/>
      <c r="K27" s="87"/>
    </row>
    <row r="28" ht="15.75" customHeight="1">
      <c r="A28" s="87"/>
      <c r="B28" s="153">
        <v>23.0</v>
      </c>
      <c r="C28" s="154" t="str">
        <f>IF('PGR Planilha de Gestão de Risco'!C38=0,"",'PGR Planilha de Gestão de Risco'!C38)</f>
        <v/>
      </c>
      <c r="D28" s="154" t="str">
        <f>IF('PGR Planilha de Gestão de Risco'!E38=0,"",'PGR Planilha de Gestão de Risco'!E38)</f>
        <v/>
      </c>
      <c r="E28" s="154" t="str">
        <f>IF('PGR Planilha de Gestão de Risco'!L38=0,"",'PGR Planilha de Gestão de Risco'!L38)</f>
        <v/>
      </c>
      <c r="F28" s="154" t="str">
        <f>IF('PGR Planilha de Gestão de Risco'!T38=0,"",'PGR Planilha de Gestão de Risco'!T38)</f>
        <v/>
      </c>
      <c r="G28" s="154" t="str">
        <f>IF('PGR Planilha de Gestão de Risco'!U38=0,"",'PGR Planilha de Gestão de Risco'!U38)</f>
        <v/>
      </c>
      <c r="H28" s="155" t="str">
        <f>IF('PGR Planilha de Gestão de Risco'!V38=0,"",'PGR Planilha de Gestão de Risco'!V38)</f>
        <v/>
      </c>
      <c r="I28" s="87"/>
      <c r="J28" s="87"/>
      <c r="K28" s="87"/>
    </row>
    <row r="29" ht="15.75" customHeight="1">
      <c r="A29" s="87"/>
      <c r="B29" s="153">
        <v>24.0</v>
      </c>
      <c r="C29" s="154" t="str">
        <f>IF('PGR Planilha de Gestão de Risco'!C39=0,"",'PGR Planilha de Gestão de Risco'!C39)</f>
        <v/>
      </c>
      <c r="D29" s="154" t="str">
        <f>IF('PGR Planilha de Gestão de Risco'!E39=0,"",'PGR Planilha de Gestão de Risco'!E39)</f>
        <v/>
      </c>
      <c r="E29" s="154" t="str">
        <f>IF('PGR Planilha de Gestão de Risco'!L39=0,"",'PGR Planilha de Gestão de Risco'!L39)</f>
        <v/>
      </c>
      <c r="F29" s="154" t="str">
        <f>IF('PGR Planilha de Gestão de Risco'!T39=0,"",'PGR Planilha de Gestão de Risco'!T39)</f>
        <v/>
      </c>
      <c r="G29" s="154" t="str">
        <f>IF('PGR Planilha de Gestão de Risco'!U39=0,"",'PGR Planilha de Gestão de Risco'!U39)</f>
        <v/>
      </c>
      <c r="H29" s="155" t="str">
        <f>IF('PGR Planilha de Gestão de Risco'!V39=0,"",'PGR Planilha de Gestão de Risco'!V39)</f>
        <v/>
      </c>
      <c r="I29" s="87"/>
      <c r="J29" s="87"/>
      <c r="K29" s="87"/>
    </row>
    <row r="30" ht="15.75" customHeight="1">
      <c r="A30" s="87"/>
      <c r="B30" s="153">
        <v>25.0</v>
      </c>
      <c r="C30" s="154" t="str">
        <f>IF('PGR Planilha de Gestão de Risco'!C40=0,"",'PGR Planilha de Gestão de Risco'!C40)</f>
        <v/>
      </c>
      <c r="D30" s="154" t="str">
        <f>IF('PGR Planilha de Gestão de Risco'!E40=0,"",'PGR Planilha de Gestão de Risco'!E40)</f>
        <v/>
      </c>
      <c r="E30" s="154" t="str">
        <f>IF('PGR Planilha de Gestão de Risco'!L40=0,"",'PGR Planilha de Gestão de Risco'!L40)</f>
        <v/>
      </c>
      <c r="F30" s="154" t="str">
        <f>IF('PGR Planilha de Gestão de Risco'!T40=0,"",'PGR Planilha de Gestão de Risco'!T40)</f>
        <v/>
      </c>
      <c r="G30" s="154" t="str">
        <f>IF('PGR Planilha de Gestão de Risco'!U40=0,"",'PGR Planilha de Gestão de Risco'!U40)</f>
        <v/>
      </c>
      <c r="H30" s="155" t="str">
        <f>IF('PGR Planilha de Gestão de Risco'!V40=0,"",'PGR Planilha de Gestão de Risco'!V40)</f>
        <v/>
      </c>
      <c r="I30" s="87"/>
      <c r="J30" s="87"/>
      <c r="K30" s="87"/>
    </row>
    <row r="31" ht="15.75" customHeight="1">
      <c r="A31" s="87"/>
      <c r="B31" s="153">
        <v>26.0</v>
      </c>
      <c r="C31" s="154" t="str">
        <f>IF('PGR Planilha de Gestão de Risco'!C41=0,"",'PGR Planilha de Gestão de Risco'!C41)</f>
        <v/>
      </c>
      <c r="D31" s="154" t="str">
        <f>IF('PGR Planilha de Gestão de Risco'!E41=0,"",'PGR Planilha de Gestão de Risco'!E41)</f>
        <v/>
      </c>
      <c r="E31" s="154" t="str">
        <f>IF('PGR Planilha de Gestão de Risco'!L41=0,"",'PGR Planilha de Gestão de Risco'!L41)</f>
        <v/>
      </c>
      <c r="F31" s="154" t="str">
        <f>IF('PGR Planilha de Gestão de Risco'!T41=0,"",'PGR Planilha de Gestão de Risco'!T41)</f>
        <v/>
      </c>
      <c r="G31" s="154" t="str">
        <f>IF('PGR Planilha de Gestão de Risco'!U41=0,"",'PGR Planilha de Gestão de Risco'!U41)</f>
        <v/>
      </c>
      <c r="H31" s="155" t="str">
        <f>IF('PGR Planilha de Gestão de Risco'!V41=0,"",'PGR Planilha de Gestão de Risco'!V41)</f>
        <v/>
      </c>
      <c r="I31" s="87"/>
      <c r="J31" s="87"/>
      <c r="K31" s="87"/>
    </row>
    <row r="32" ht="15.75" customHeight="1">
      <c r="A32" s="87"/>
      <c r="B32" s="153">
        <v>27.0</v>
      </c>
      <c r="C32" s="154" t="str">
        <f>IF('PGR Planilha de Gestão de Risco'!C42=0,"",'PGR Planilha de Gestão de Risco'!C42)</f>
        <v/>
      </c>
      <c r="D32" s="154" t="str">
        <f>IF('PGR Planilha de Gestão de Risco'!E42=0,"",'PGR Planilha de Gestão de Risco'!E42)</f>
        <v/>
      </c>
      <c r="E32" s="154" t="str">
        <f>IF('PGR Planilha de Gestão de Risco'!L42=0,"",'PGR Planilha de Gestão de Risco'!L42)</f>
        <v/>
      </c>
      <c r="F32" s="154" t="str">
        <f>IF('PGR Planilha de Gestão de Risco'!T42=0,"",'PGR Planilha de Gestão de Risco'!T42)</f>
        <v/>
      </c>
      <c r="G32" s="154" t="str">
        <f>IF('PGR Planilha de Gestão de Risco'!U42=0,"",'PGR Planilha de Gestão de Risco'!U42)</f>
        <v/>
      </c>
      <c r="H32" s="155" t="str">
        <f>IF('PGR Planilha de Gestão de Risco'!V42=0,"",'PGR Planilha de Gestão de Risco'!V42)</f>
        <v/>
      </c>
      <c r="I32" s="87"/>
      <c r="J32" s="87"/>
      <c r="K32" s="87"/>
    </row>
    <row r="33" ht="15.75" customHeight="1">
      <c r="A33" s="87"/>
      <c r="B33" s="153">
        <v>28.0</v>
      </c>
      <c r="C33" s="154" t="str">
        <f>IF('PGR Planilha de Gestão de Risco'!C43=0,"",'PGR Planilha de Gestão de Risco'!C43)</f>
        <v/>
      </c>
      <c r="D33" s="154" t="str">
        <f>IF('PGR Planilha de Gestão de Risco'!E43=0,"",'PGR Planilha de Gestão de Risco'!E43)</f>
        <v/>
      </c>
      <c r="E33" s="154" t="str">
        <f>IF('PGR Planilha de Gestão de Risco'!L43=0,"",'PGR Planilha de Gestão de Risco'!L43)</f>
        <v/>
      </c>
      <c r="F33" s="154" t="str">
        <f>IF('PGR Planilha de Gestão de Risco'!T43=0,"",'PGR Planilha de Gestão de Risco'!T43)</f>
        <v/>
      </c>
      <c r="G33" s="154" t="str">
        <f>IF('PGR Planilha de Gestão de Risco'!U43=0,"",'PGR Planilha de Gestão de Risco'!U43)</f>
        <v/>
      </c>
      <c r="H33" s="155" t="str">
        <f>IF('PGR Planilha de Gestão de Risco'!V43=0,"",'PGR Planilha de Gestão de Risco'!V43)</f>
        <v/>
      </c>
      <c r="I33" s="87"/>
      <c r="J33" s="87"/>
      <c r="K33" s="87"/>
    </row>
    <row r="34" ht="15.75" customHeight="1">
      <c r="A34" s="87"/>
      <c r="B34" s="153">
        <v>29.0</v>
      </c>
      <c r="C34" s="154" t="str">
        <f>IF('PGR Planilha de Gestão de Risco'!C44=0,"",'PGR Planilha de Gestão de Risco'!C44)</f>
        <v/>
      </c>
      <c r="D34" s="154" t="str">
        <f>IF('PGR Planilha de Gestão de Risco'!E44=0,"",'PGR Planilha de Gestão de Risco'!E44)</f>
        <v/>
      </c>
      <c r="E34" s="154" t="str">
        <f>IF('PGR Planilha de Gestão de Risco'!L44=0,"",'PGR Planilha de Gestão de Risco'!L44)</f>
        <v/>
      </c>
      <c r="F34" s="154" t="str">
        <f>IF('PGR Planilha de Gestão de Risco'!T44=0,"",'PGR Planilha de Gestão de Risco'!T44)</f>
        <v/>
      </c>
      <c r="G34" s="154" t="str">
        <f>IF('PGR Planilha de Gestão de Risco'!U44=0,"",'PGR Planilha de Gestão de Risco'!U44)</f>
        <v/>
      </c>
      <c r="H34" s="155" t="str">
        <f>IF('PGR Planilha de Gestão de Risco'!V44=0,"",'PGR Planilha de Gestão de Risco'!V44)</f>
        <v/>
      </c>
      <c r="I34" s="87"/>
      <c r="J34" s="87"/>
      <c r="K34" s="87"/>
    </row>
    <row r="35" ht="15.75" customHeight="1">
      <c r="A35" s="87"/>
      <c r="B35" s="153">
        <v>30.0</v>
      </c>
      <c r="C35" s="154" t="str">
        <f>IF('PGR Planilha de Gestão de Risco'!C45=0,"",'PGR Planilha de Gestão de Risco'!C45)</f>
        <v/>
      </c>
      <c r="D35" s="154" t="str">
        <f>IF('PGR Planilha de Gestão de Risco'!E45=0,"",'PGR Planilha de Gestão de Risco'!E45)</f>
        <v/>
      </c>
      <c r="E35" s="154" t="str">
        <f>IF('PGR Planilha de Gestão de Risco'!L45=0,"",'PGR Planilha de Gestão de Risco'!L45)</f>
        <v/>
      </c>
      <c r="F35" s="154" t="str">
        <f>IF('PGR Planilha de Gestão de Risco'!T45=0,"",'PGR Planilha de Gestão de Risco'!T45)</f>
        <v/>
      </c>
      <c r="G35" s="154" t="str">
        <f>IF('PGR Planilha de Gestão de Risco'!U45=0,"",'PGR Planilha de Gestão de Risco'!U45)</f>
        <v/>
      </c>
      <c r="H35" s="155" t="str">
        <f>IF('PGR Planilha de Gestão de Risco'!V45=0,"",'PGR Planilha de Gestão de Risco'!V45)</f>
        <v/>
      </c>
      <c r="I35" s="87"/>
      <c r="J35" s="87"/>
      <c r="K35" s="87"/>
    </row>
    <row r="36" ht="15.75" customHeight="1">
      <c r="A36" s="87"/>
      <c r="B36" s="153">
        <v>31.0</v>
      </c>
      <c r="C36" s="154" t="str">
        <f>IF('PGR Planilha de Gestão de Risco'!C46=0,"",'PGR Planilha de Gestão de Risco'!C46)</f>
        <v/>
      </c>
      <c r="D36" s="154" t="str">
        <f>IF('PGR Planilha de Gestão de Risco'!E46=0,"",'PGR Planilha de Gestão de Risco'!E46)</f>
        <v/>
      </c>
      <c r="E36" s="154" t="str">
        <f>IF('PGR Planilha de Gestão de Risco'!L46=0,"",'PGR Planilha de Gestão de Risco'!L46)</f>
        <v/>
      </c>
      <c r="F36" s="154" t="str">
        <f>IF('PGR Planilha de Gestão de Risco'!T46=0,"",'PGR Planilha de Gestão de Risco'!T46)</f>
        <v/>
      </c>
      <c r="G36" s="154" t="str">
        <f>IF('PGR Planilha de Gestão de Risco'!U46=0,"",'PGR Planilha de Gestão de Risco'!U46)</f>
        <v/>
      </c>
      <c r="H36" s="155" t="str">
        <f>IF('PGR Planilha de Gestão de Risco'!V46=0,"",'PGR Planilha de Gestão de Risco'!V46)</f>
        <v/>
      </c>
      <c r="I36" s="87"/>
      <c r="J36" s="87"/>
      <c r="K36" s="87"/>
    </row>
    <row r="37" ht="15.75" customHeight="1">
      <c r="A37" s="87"/>
      <c r="B37" s="153">
        <v>32.0</v>
      </c>
      <c r="C37" s="154" t="str">
        <f>IF('PGR Planilha de Gestão de Risco'!C47=0,"",'PGR Planilha de Gestão de Risco'!C47)</f>
        <v/>
      </c>
      <c r="D37" s="154" t="str">
        <f>IF('PGR Planilha de Gestão de Risco'!E47=0,"",'PGR Planilha de Gestão de Risco'!E47)</f>
        <v/>
      </c>
      <c r="E37" s="154" t="str">
        <f>IF('PGR Planilha de Gestão de Risco'!L47=0,"",'PGR Planilha de Gestão de Risco'!L47)</f>
        <v/>
      </c>
      <c r="F37" s="154" t="str">
        <f>IF('PGR Planilha de Gestão de Risco'!T47=0,"",'PGR Planilha de Gestão de Risco'!T47)</f>
        <v/>
      </c>
      <c r="G37" s="154" t="str">
        <f>IF('PGR Planilha de Gestão de Risco'!U47=0,"",'PGR Planilha de Gestão de Risco'!U47)</f>
        <v/>
      </c>
      <c r="H37" s="155" t="str">
        <f>IF('PGR Planilha de Gestão de Risco'!V47=0,"",'PGR Planilha de Gestão de Risco'!V47)</f>
        <v/>
      </c>
      <c r="I37" s="87"/>
      <c r="J37" s="87"/>
      <c r="K37" s="87"/>
    </row>
    <row r="38" ht="15.75" customHeight="1">
      <c r="A38" s="87"/>
      <c r="B38" s="153">
        <v>33.0</v>
      </c>
      <c r="C38" s="154" t="str">
        <f>IF('PGR Planilha de Gestão de Risco'!C48=0,"",'PGR Planilha de Gestão de Risco'!C48)</f>
        <v/>
      </c>
      <c r="D38" s="154" t="str">
        <f>IF('PGR Planilha de Gestão de Risco'!E48=0,"",'PGR Planilha de Gestão de Risco'!E48)</f>
        <v/>
      </c>
      <c r="E38" s="154" t="str">
        <f>IF('PGR Planilha de Gestão de Risco'!L48=0,"",'PGR Planilha de Gestão de Risco'!L48)</f>
        <v/>
      </c>
      <c r="F38" s="154" t="str">
        <f>IF('PGR Planilha de Gestão de Risco'!T48=0,"",'PGR Planilha de Gestão de Risco'!T48)</f>
        <v/>
      </c>
      <c r="G38" s="154" t="str">
        <f>IF('PGR Planilha de Gestão de Risco'!U48=0,"",'PGR Planilha de Gestão de Risco'!U48)</f>
        <v/>
      </c>
      <c r="H38" s="155" t="str">
        <f>IF('PGR Planilha de Gestão de Risco'!V48=0,"",'PGR Planilha de Gestão de Risco'!V48)</f>
        <v/>
      </c>
      <c r="I38" s="87"/>
      <c r="J38" s="87"/>
      <c r="K38" s="87"/>
    </row>
    <row r="39" ht="15.75" customHeight="1">
      <c r="A39" s="87"/>
      <c r="B39" s="153">
        <v>34.0</v>
      </c>
      <c r="C39" s="154" t="str">
        <f>IF('PGR Planilha de Gestão de Risco'!C49=0,"",'PGR Planilha de Gestão de Risco'!C49)</f>
        <v/>
      </c>
      <c r="D39" s="154" t="str">
        <f>IF('PGR Planilha de Gestão de Risco'!E49=0,"",'PGR Planilha de Gestão de Risco'!E49)</f>
        <v/>
      </c>
      <c r="E39" s="154" t="str">
        <f>IF('PGR Planilha de Gestão de Risco'!L49=0,"",'PGR Planilha de Gestão de Risco'!L49)</f>
        <v/>
      </c>
      <c r="F39" s="154" t="str">
        <f>IF('PGR Planilha de Gestão de Risco'!T49=0,"",'PGR Planilha de Gestão de Risco'!T49)</f>
        <v/>
      </c>
      <c r="G39" s="154" t="str">
        <f>IF('PGR Planilha de Gestão de Risco'!U49=0,"",'PGR Planilha de Gestão de Risco'!U49)</f>
        <v/>
      </c>
      <c r="H39" s="155" t="str">
        <f>IF('PGR Planilha de Gestão de Risco'!V49=0,"",'PGR Planilha de Gestão de Risco'!V49)</f>
        <v/>
      </c>
      <c r="I39" s="87"/>
      <c r="J39" s="87"/>
      <c r="K39" s="87"/>
    </row>
    <row r="40" ht="15.75" customHeight="1">
      <c r="A40" s="87"/>
      <c r="B40" s="153">
        <v>35.0</v>
      </c>
      <c r="C40" s="154" t="str">
        <f>IF('PGR Planilha de Gestão de Risco'!C50=0,"",'PGR Planilha de Gestão de Risco'!C50)</f>
        <v/>
      </c>
      <c r="D40" s="154" t="str">
        <f>IF('PGR Planilha de Gestão de Risco'!E50=0,"",'PGR Planilha de Gestão de Risco'!E50)</f>
        <v/>
      </c>
      <c r="E40" s="154" t="str">
        <f>IF('PGR Planilha de Gestão de Risco'!L50=0,"",'PGR Planilha de Gestão de Risco'!L50)</f>
        <v/>
      </c>
      <c r="F40" s="154" t="str">
        <f>IF('PGR Planilha de Gestão de Risco'!T50=0,"",'PGR Planilha de Gestão de Risco'!T50)</f>
        <v/>
      </c>
      <c r="G40" s="154" t="str">
        <f>IF('PGR Planilha de Gestão de Risco'!U50=0,"",'PGR Planilha de Gestão de Risco'!U50)</f>
        <v/>
      </c>
      <c r="H40" s="155" t="str">
        <f>IF('PGR Planilha de Gestão de Risco'!V50=0,"",'PGR Planilha de Gestão de Risco'!V50)</f>
        <v/>
      </c>
      <c r="I40" s="87"/>
      <c r="J40" s="87"/>
      <c r="K40" s="87"/>
    </row>
    <row r="41" ht="15.75" customHeight="1">
      <c r="A41" s="87"/>
      <c r="B41" s="153">
        <v>36.0</v>
      </c>
      <c r="C41" s="154" t="str">
        <f>IF('PGR Planilha de Gestão de Risco'!C51=0,"",'PGR Planilha de Gestão de Risco'!C51)</f>
        <v/>
      </c>
      <c r="D41" s="154" t="str">
        <f>IF('PGR Planilha de Gestão de Risco'!E51=0,"",'PGR Planilha de Gestão de Risco'!E51)</f>
        <v/>
      </c>
      <c r="E41" s="154" t="str">
        <f>IF('PGR Planilha de Gestão de Risco'!L51=0,"",'PGR Planilha de Gestão de Risco'!L51)</f>
        <v/>
      </c>
      <c r="F41" s="154" t="str">
        <f>IF('PGR Planilha de Gestão de Risco'!T51=0,"",'PGR Planilha de Gestão de Risco'!T51)</f>
        <v/>
      </c>
      <c r="G41" s="154" t="str">
        <f>IF('PGR Planilha de Gestão de Risco'!U51=0,"",'PGR Planilha de Gestão de Risco'!U51)</f>
        <v/>
      </c>
      <c r="H41" s="155" t="str">
        <f>IF('PGR Planilha de Gestão de Risco'!V51=0,"",'PGR Planilha de Gestão de Risco'!V51)</f>
        <v/>
      </c>
      <c r="I41" s="87"/>
      <c r="J41" s="87"/>
      <c r="K41" s="87"/>
    </row>
    <row r="42" ht="15.75" customHeight="1">
      <c r="A42" s="87"/>
      <c r="B42" s="153">
        <v>37.0</v>
      </c>
      <c r="C42" s="154" t="str">
        <f>IF('PGR Planilha de Gestão de Risco'!C52=0,"",'PGR Planilha de Gestão de Risco'!C52)</f>
        <v/>
      </c>
      <c r="D42" s="154" t="str">
        <f>IF('PGR Planilha de Gestão de Risco'!E52=0,"",'PGR Planilha de Gestão de Risco'!E52)</f>
        <v/>
      </c>
      <c r="E42" s="154" t="str">
        <f>IF('PGR Planilha de Gestão de Risco'!L52=0,"",'PGR Planilha de Gestão de Risco'!L52)</f>
        <v/>
      </c>
      <c r="F42" s="154" t="str">
        <f>IF('PGR Planilha de Gestão de Risco'!T52=0,"",'PGR Planilha de Gestão de Risco'!T52)</f>
        <v/>
      </c>
      <c r="G42" s="154" t="str">
        <f>IF('PGR Planilha de Gestão de Risco'!U52=0,"",'PGR Planilha de Gestão de Risco'!U52)</f>
        <v/>
      </c>
      <c r="H42" s="155" t="str">
        <f>IF('PGR Planilha de Gestão de Risco'!V52=0,"",'PGR Planilha de Gestão de Risco'!V52)</f>
        <v/>
      </c>
      <c r="I42" s="87"/>
      <c r="J42" s="87"/>
      <c r="K42" s="87"/>
    </row>
    <row r="43" ht="15.75" customHeight="1">
      <c r="A43" s="87"/>
      <c r="B43" s="153">
        <v>38.0</v>
      </c>
      <c r="C43" s="154" t="str">
        <f>IF('PGR Planilha de Gestão de Risco'!C53=0,"",'PGR Planilha de Gestão de Risco'!C53)</f>
        <v/>
      </c>
      <c r="D43" s="154" t="str">
        <f>IF('PGR Planilha de Gestão de Risco'!E53=0,"",'PGR Planilha de Gestão de Risco'!E53)</f>
        <v/>
      </c>
      <c r="E43" s="154" t="str">
        <f>IF('PGR Planilha de Gestão de Risco'!L53=0,"",'PGR Planilha de Gestão de Risco'!L53)</f>
        <v/>
      </c>
      <c r="F43" s="154" t="str">
        <f>IF('PGR Planilha de Gestão de Risco'!T53=0,"",'PGR Planilha de Gestão de Risco'!T53)</f>
        <v/>
      </c>
      <c r="G43" s="154" t="str">
        <f>IF('PGR Planilha de Gestão de Risco'!U53=0,"",'PGR Planilha de Gestão de Risco'!U53)</f>
        <v/>
      </c>
      <c r="H43" s="155" t="str">
        <f>IF('PGR Planilha de Gestão de Risco'!V53=0,"",'PGR Planilha de Gestão de Risco'!V53)</f>
        <v/>
      </c>
      <c r="I43" s="87"/>
      <c r="J43" s="87"/>
      <c r="K43" s="87"/>
    </row>
    <row r="44" ht="15.75" customHeight="1">
      <c r="A44" s="87"/>
      <c r="B44" s="153">
        <v>39.0</v>
      </c>
      <c r="C44" s="154" t="str">
        <f>IF('PGR Planilha de Gestão de Risco'!C54=0,"",'PGR Planilha de Gestão de Risco'!C54)</f>
        <v/>
      </c>
      <c r="D44" s="154" t="str">
        <f>IF('PGR Planilha de Gestão de Risco'!E54=0,"",'PGR Planilha de Gestão de Risco'!E54)</f>
        <v/>
      </c>
      <c r="E44" s="154" t="str">
        <f>IF('PGR Planilha de Gestão de Risco'!L54=0,"",'PGR Planilha de Gestão de Risco'!L54)</f>
        <v/>
      </c>
      <c r="F44" s="154" t="str">
        <f>IF('PGR Planilha de Gestão de Risco'!T54=0,"",'PGR Planilha de Gestão de Risco'!T54)</f>
        <v/>
      </c>
      <c r="G44" s="154" t="str">
        <f>IF('PGR Planilha de Gestão de Risco'!U54=0,"",'PGR Planilha de Gestão de Risco'!U54)</f>
        <v/>
      </c>
      <c r="H44" s="155" t="str">
        <f>IF('PGR Planilha de Gestão de Risco'!V54=0,"",'PGR Planilha de Gestão de Risco'!V54)</f>
        <v/>
      </c>
      <c r="I44" s="87"/>
      <c r="J44" s="87"/>
      <c r="K44" s="87"/>
    </row>
    <row r="45" ht="15.75" customHeight="1">
      <c r="A45" s="87"/>
      <c r="B45" s="153">
        <v>40.0</v>
      </c>
      <c r="C45" s="154" t="str">
        <f>IF('PGR Planilha de Gestão de Risco'!C55=0,"",'PGR Planilha de Gestão de Risco'!C55)</f>
        <v/>
      </c>
      <c r="D45" s="154" t="str">
        <f>IF('PGR Planilha de Gestão de Risco'!E55=0,"",'PGR Planilha de Gestão de Risco'!E55)</f>
        <v/>
      </c>
      <c r="E45" s="154" t="str">
        <f>IF('PGR Planilha de Gestão de Risco'!L55=0,"",'PGR Planilha de Gestão de Risco'!L55)</f>
        <v/>
      </c>
      <c r="F45" s="154" t="str">
        <f>IF('PGR Planilha de Gestão de Risco'!T55=0,"",'PGR Planilha de Gestão de Risco'!T55)</f>
        <v/>
      </c>
      <c r="G45" s="154" t="str">
        <f>IF('PGR Planilha de Gestão de Risco'!U55=0,"",'PGR Planilha de Gestão de Risco'!U55)</f>
        <v/>
      </c>
      <c r="H45" s="155" t="str">
        <f>IF('PGR Planilha de Gestão de Risco'!V55=0,"",'PGR Planilha de Gestão de Risco'!V55)</f>
        <v/>
      </c>
      <c r="I45" s="87"/>
      <c r="J45" s="87"/>
      <c r="K45" s="87"/>
    </row>
    <row r="46" ht="15.75" customHeight="1">
      <c r="A46" s="87"/>
      <c r="B46" s="153">
        <v>41.0</v>
      </c>
      <c r="C46" s="154" t="str">
        <f>IF('PGR Planilha de Gestão de Risco'!C56=0,"",'PGR Planilha de Gestão de Risco'!C56)</f>
        <v/>
      </c>
      <c r="D46" s="154" t="str">
        <f>IF('PGR Planilha de Gestão de Risco'!E56=0,"",'PGR Planilha de Gestão de Risco'!E56)</f>
        <v/>
      </c>
      <c r="E46" s="154" t="str">
        <f>IF('PGR Planilha de Gestão de Risco'!L56=0,"",'PGR Planilha de Gestão de Risco'!L56)</f>
        <v/>
      </c>
      <c r="F46" s="154" t="str">
        <f>IF('PGR Planilha de Gestão de Risco'!T56=0,"",'PGR Planilha de Gestão de Risco'!T56)</f>
        <v/>
      </c>
      <c r="G46" s="154" t="str">
        <f>IF('PGR Planilha de Gestão de Risco'!U56=0,"",'PGR Planilha de Gestão de Risco'!U56)</f>
        <v/>
      </c>
      <c r="H46" s="155" t="str">
        <f>IF('PGR Planilha de Gestão de Risco'!V56=0,"",'PGR Planilha de Gestão de Risco'!V56)</f>
        <v/>
      </c>
      <c r="I46" s="87"/>
      <c r="J46" s="87"/>
      <c r="K46" s="87"/>
    </row>
    <row r="47" ht="15.75" customHeight="1">
      <c r="A47" s="87"/>
      <c r="B47" s="153">
        <v>42.0</v>
      </c>
      <c r="C47" s="154" t="str">
        <f>IF('PGR Planilha de Gestão de Risco'!C57=0,"",'PGR Planilha de Gestão de Risco'!C57)</f>
        <v/>
      </c>
      <c r="D47" s="154" t="str">
        <f>IF('PGR Planilha de Gestão de Risco'!E57=0,"",'PGR Planilha de Gestão de Risco'!E57)</f>
        <v/>
      </c>
      <c r="E47" s="154" t="str">
        <f>IF('PGR Planilha de Gestão de Risco'!L57=0,"",'PGR Planilha de Gestão de Risco'!L57)</f>
        <v/>
      </c>
      <c r="F47" s="154" t="str">
        <f>IF('PGR Planilha de Gestão de Risco'!T57=0,"",'PGR Planilha de Gestão de Risco'!T57)</f>
        <v/>
      </c>
      <c r="G47" s="154" t="str">
        <f>IF('PGR Planilha de Gestão de Risco'!U57=0,"",'PGR Planilha de Gestão de Risco'!U57)</f>
        <v/>
      </c>
      <c r="H47" s="155" t="str">
        <f>IF('PGR Planilha de Gestão de Risco'!V57=0,"",'PGR Planilha de Gestão de Risco'!V57)</f>
        <v/>
      </c>
      <c r="I47" s="87"/>
      <c r="J47" s="87"/>
      <c r="K47" s="87"/>
    </row>
    <row r="48" ht="15.75" customHeight="1">
      <c r="A48" s="87"/>
      <c r="B48" s="153">
        <v>43.0</v>
      </c>
      <c r="C48" s="154" t="str">
        <f>IF('PGR Planilha de Gestão de Risco'!C58=0,"",'PGR Planilha de Gestão de Risco'!C58)</f>
        <v/>
      </c>
      <c r="D48" s="154" t="str">
        <f>IF('PGR Planilha de Gestão de Risco'!E58=0,"",'PGR Planilha de Gestão de Risco'!E58)</f>
        <v/>
      </c>
      <c r="E48" s="154" t="str">
        <f>IF('PGR Planilha de Gestão de Risco'!L58=0,"",'PGR Planilha de Gestão de Risco'!L58)</f>
        <v/>
      </c>
      <c r="F48" s="154" t="str">
        <f>IF('PGR Planilha de Gestão de Risco'!T58=0,"",'PGR Planilha de Gestão de Risco'!T58)</f>
        <v/>
      </c>
      <c r="G48" s="154" t="str">
        <f>IF('PGR Planilha de Gestão de Risco'!U58=0,"",'PGR Planilha de Gestão de Risco'!U58)</f>
        <v/>
      </c>
      <c r="H48" s="155" t="str">
        <f>IF('PGR Planilha de Gestão de Risco'!V58=0,"",'PGR Planilha de Gestão de Risco'!V58)</f>
        <v/>
      </c>
      <c r="I48" s="87"/>
      <c r="J48" s="87"/>
      <c r="K48" s="87"/>
    </row>
    <row r="49" ht="15.75" customHeight="1">
      <c r="A49" s="87"/>
      <c r="B49" s="153">
        <v>44.0</v>
      </c>
      <c r="C49" s="154" t="str">
        <f>IF('PGR Planilha de Gestão de Risco'!C59=0,"",'PGR Planilha de Gestão de Risco'!C59)</f>
        <v/>
      </c>
      <c r="D49" s="154" t="str">
        <f>IF('PGR Planilha de Gestão de Risco'!E59=0,"",'PGR Planilha de Gestão de Risco'!E59)</f>
        <v/>
      </c>
      <c r="E49" s="154" t="str">
        <f>IF('PGR Planilha de Gestão de Risco'!L59=0,"",'PGR Planilha de Gestão de Risco'!L59)</f>
        <v/>
      </c>
      <c r="F49" s="154" t="str">
        <f>IF('PGR Planilha de Gestão de Risco'!T59=0,"",'PGR Planilha de Gestão de Risco'!T59)</f>
        <v/>
      </c>
      <c r="G49" s="154" t="str">
        <f>IF('PGR Planilha de Gestão de Risco'!U59=0,"",'PGR Planilha de Gestão de Risco'!U59)</f>
        <v/>
      </c>
      <c r="H49" s="155" t="str">
        <f>IF('PGR Planilha de Gestão de Risco'!V59=0,"",'PGR Planilha de Gestão de Risco'!V59)</f>
        <v/>
      </c>
      <c r="I49" s="87"/>
      <c r="J49" s="87"/>
      <c r="K49" s="87"/>
    </row>
    <row r="50" ht="15.75" customHeight="1">
      <c r="A50" s="87"/>
      <c r="B50" s="153">
        <v>45.0</v>
      </c>
      <c r="C50" s="154" t="str">
        <f>IF('PGR Planilha de Gestão de Risco'!C60=0,"",'PGR Planilha de Gestão de Risco'!C60)</f>
        <v/>
      </c>
      <c r="D50" s="154" t="str">
        <f>IF('PGR Planilha de Gestão de Risco'!E60=0,"",'PGR Planilha de Gestão de Risco'!E60)</f>
        <v/>
      </c>
      <c r="E50" s="154" t="str">
        <f>IF('PGR Planilha de Gestão de Risco'!L60=0,"",'PGR Planilha de Gestão de Risco'!L60)</f>
        <v/>
      </c>
      <c r="F50" s="154" t="str">
        <f>IF('PGR Planilha de Gestão de Risco'!T60=0,"",'PGR Planilha de Gestão de Risco'!T60)</f>
        <v/>
      </c>
      <c r="G50" s="154" t="str">
        <f>IF('PGR Planilha de Gestão de Risco'!U60=0,"",'PGR Planilha de Gestão de Risco'!U60)</f>
        <v/>
      </c>
      <c r="H50" s="155" t="str">
        <f>IF('PGR Planilha de Gestão de Risco'!V60=0,"",'PGR Planilha de Gestão de Risco'!V60)</f>
        <v/>
      </c>
      <c r="I50" s="87"/>
      <c r="J50" s="87"/>
      <c r="K50" s="87"/>
    </row>
    <row r="51" ht="15.75" customHeight="1">
      <c r="A51" s="87"/>
      <c r="B51" s="153">
        <v>46.0</v>
      </c>
      <c r="C51" s="154" t="str">
        <f>IF('PGR Planilha de Gestão de Risco'!C61=0,"",'PGR Planilha de Gestão de Risco'!C61)</f>
        <v/>
      </c>
      <c r="D51" s="154" t="str">
        <f>IF('PGR Planilha de Gestão de Risco'!E61=0,"",'PGR Planilha de Gestão de Risco'!E61)</f>
        <v/>
      </c>
      <c r="E51" s="154" t="str">
        <f>IF('PGR Planilha de Gestão de Risco'!L61=0,"",'PGR Planilha de Gestão de Risco'!L61)</f>
        <v/>
      </c>
      <c r="F51" s="154" t="str">
        <f>IF('PGR Planilha de Gestão de Risco'!T61=0,"",'PGR Planilha de Gestão de Risco'!T61)</f>
        <v/>
      </c>
      <c r="G51" s="154" t="str">
        <f>IF('PGR Planilha de Gestão de Risco'!U61=0,"",'PGR Planilha de Gestão de Risco'!U61)</f>
        <v/>
      </c>
      <c r="H51" s="155" t="str">
        <f>IF('PGR Planilha de Gestão de Risco'!V61=0,"",'PGR Planilha de Gestão de Risco'!V61)</f>
        <v/>
      </c>
      <c r="I51" s="87"/>
      <c r="J51" s="87"/>
      <c r="K51" s="87"/>
    </row>
    <row r="52" ht="15.75" customHeight="1">
      <c r="A52" s="87"/>
      <c r="B52" s="153">
        <v>47.0</v>
      </c>
      <c r="C52" s="154" t="str">
        <f>IF('PGR Planilha de Gestão de Risco'!C62=0,"",'PGR Planilha de Gestão de Risco'!C62)</f>
        <v/>
      </c>
      <c r="D52" s="154" t="str">
        <f>IF('PGR Planilha de Gestão de Risco'!E62=0,"",'PGR Planilha de Gestão de Risco'!E62)</f>
        <v/>
      </c>
      <c r="E52" s="154" t="str">
        <f>IF('PGR Planilha de Gestão de Risco'!L62=0,"",'PGR Planilha de Gestão de Risco'!L62)</f>
        <v/>
      </c>
      <c r="F52" s="154" t="str">
        <f>IF('PGR Planilha de Gestão de Risco'!T62=0,"",'PGR Planilha de Gestão de Risco'!T62)</f>
        <v/>
      </c>
      <c r="G52" s="154" t="str">
        <f>IF('PGR Planilha de Gestão de Risco'!U62=0,"",'PGR Planilha de Gestão de Risco'!U62)</f>
        <v/>
      </c>
      <c r="H52" s="155" t="str">
        <f>IF('PGR Planilha de Gestão de Risco'!V62=0,"",'PGR Planilha de Gestão de Risco'!V62)</f>
        <v/>
      </c>
      <c r="I52" s="87"/>
      <c r="J52" s="87"/>
      <c r="K52" s="87"/>
    </row>
    <row r="53" ht="15.75" customHeight="1">
      <c r="A53" s="87"/>
      <c r="B53" s="153">
        <v>48.0</v>
      </c>
      <c r="C53" s="154" t="str">
        <f>IF('PGR Planilha de Gestão de Risco'!C63=0,"",'PGR Planilha de Gestão de Risco'!C63)</f>
        <v/>
      </c>
      <c r="D53" s="154" t="str">
        <f>IF('PGR Planilha de Gestão de Risco'!E63=0,"",'PGR Planilha de Gestão de Risco'!E63)</f>
        <v/>
      </c>
      <c r="E53" s="154" t="str">
        <f>IF('PGR Planilha de Gestão de Risco'!L63=0,"",'PGR Planilha de Gestão de Risco'!L63)</f>
        <v/>
      </c>
      <c r="F53" s="154" t="str">
        <f>IF('PGR Planilha de Gestão de Risco'!T63=0,"",'PGR Planilha de Gestão de Risco'!T63)</f>
        <v/>
      </c>
      <c r="G53" s="154" t="str">
        <f>IF('PGR Planilha de Gestão de Risco'!U63=0,"",'PGR Planilha de Gestão de Risco'!U63)</f>
        <v/>
      </c>
      <c r="H53" s="155" t="str">
        <f>IF('PGR Planilha de Gestão de Risco'!V63=0,"",'PGR Planilha de Gestão de Risco'!V63)</f>
        <v/>
      </c>
      <c r="I53" s="87"/>
      <c r="J53" s="87"/>
      <c r="K53" s="87"/>
    </row>
    <row r="54" ht="15.75" customHeight="1">
      <c r="A54" s="87"/>
      <c r="B54" s="153">
        <v>49.0</v>
      </c>
      <c r="C54" s="154" t="str">
        <f>IF('PGR Planilha de Gestão de Risco'!C64=0,"",'PGR Planilha de Gestão de Risco'!C64)</f>
        <v/>
      </c>
      <c r="D54" s="154" t="str">
        <f>IF('PGR Planilha de Gestão de Risco'!E64=0,"",'PGR Planilha de Gestão de Risco'!E64)</f>
        <v/>
      </c>
      <c r="E54" s="154" t="str">
        <f>IF('PGR Planilha de Gestão de Risco'!L64=0,"",'PGR Planilha de Gestão de Risco'!L64)</f>
        <v/>
      </c>
      <c r="F54" s="154" t="str">
        <f>IF('PGR Planilha de Gestão de Risco'!T64=0,"",'PGR Planilha de Gestão de Risco'!T64)</f>
        <v/>
      </c>
      <c r="G54" s="154" t="str">
        <f>IF('PGR Planilha de Gestão de Risco'!U64=0,"",'PGR Planilha de Gestão de Risco'!U64)</f>
        <v/>
      </c>
      <c r="H54" s="155" t="str">
        <f>IF('PGR Planilha de Gestão de Risco'!V64=0,"",'PGR Planilha de Gestão de Risco'!V64)</f>
        <v/>
      </c>
      <c r="I54" s="87"/>
      <c r="J54" s="87"/>
      <c r="K54" s="87"/>
    </row>
    <row r="55" ht="15.75" customHeight="1">
      <c r="A55" s="87"/>
      <c r="B55" s="153">
        <v>50.0</v>
      </c>
      <c r="C55" s="154" t="str">
        <f>IF('PGR Planilha de Gestão de Risco'!C65=0,"",'PGR Planilha de Gestão de Risco'!C65)</f>
        <v/>
      </c>
      <c r="D55" s="154" t="str">
        <f>IF('PGR Planilha de Gestão de Risco'!E65=0,"",'PGR Planilha de Gestão de Risco'!E65)</f>
        <v/>
      </c>
      <c r="E55" s="154" t="str">
        <f>IF('PGR Planilha de Gestão de Risco'!L65=0,"",'PGR Planilha de Gestão de Risco'!L65)</f>
        <v/>
      </c>
      <c r="F55" s="154" t="str">
        <f>IF('PGR Planilha de Gestão de Risco'!T65=0,"",'PGR Planilha de Gestão de Risco'!T65)</f>
        <v/>
      </c>
      <c r="G55" s="154" t="str">
        <f>IF('PGR Planilha de Gestão de Risco'!U65=0,"",'PGR Planilha de Gestão de Risco'!U65)</f>
        <v/>
      </c>
      <c r="H55" s="155" t="str">
        <f>IF('PGR Planilha de Gestão de Risco'!V65=0,"",'PGR Planilha de Gestão de Risco'!V65)</f>
        <v/>
      </c>
      <c r="I55" s="87"/>
      <c r="J55" s="87"/>
      <c r="K55" s="87"/>
    </row>
    <row r="56" ht="15.75" customHeight="1">
      <c r="A56" s="87"/>
      <c r="B56" s="153">
        <v>51.0</v>
      </c>
      <c r="C56" s="154" t="str">
        <f>IF('PGR Planilha de Gestão de Risco'!C66=0,"",'PGR Planilha de Gestão de Risco'!C66)</f>
        <v/>
      </c>
      <c r="D56" s="154" t="str">
        <f>IF('PGR Planilha de Gestão de Risco'!E66=0,"",'PGR Planilha de Gestão de Risco'!E66)</f>
        <v/>
      </c>
      <c r="E56" s="154" t="str">
        <f>IF('PGR Planilha de Gestão de Risco'!L66=0,"",'PGR Planilha de Gestão de Risco'!L66)</f>
        <v/>
      </c>
      <c r="F56" s="154" t="str">
        <f>IF('PGR Planilha de Gestão de Risco'!T66=0,"",'PGR Planilha de Gestão de Risco'!T66)</f>
        <v/>
      </c>
      <c r="G56" s="154" t="str">
        <f>IF('PGR Planilha de Gestão de Risco'!U66=0,"",'PGR Planilha de Gestão de Risco'!U66)</f>
        <v/>
      </c>
      <c r="H56" s="155" t="str">
        <f>IF('PGR Planilha de Gestão de Risco'!V66=0,"",'PGR Planilha de Gestão de Risco'!V66)</f>
        <v/>
      </c>
      <c r="I56" s="87"/>
      <c r="J56" s="87"/>
      <c r="K56" s="87"/>
    </row>
    <row r="57" ht="15.75" customHeight="1">
      <c r="A57" s="87"/>
      <c r="B57" s="153">
        <v>52.0</v>
      </c>
      <c r="C57" s="154" t="str">
        <f>IF('PGR Planilha de Gestão de Risco'!C67=0,"",'PGR Planilha de Gestão de Risco'!C67)</f>
        <v/>
      </c>
      <c r="D57" s="154" t="str">
        <f>IF('PGR Planilha de Gestão de Risco'!E67=0,"",'PGR Planilha de Gestão de Risco'!E67)</f>
        <v/>
      </c>
      <c r="E57" s="154" t="str">
        <f>IF('PGR Planilha de Gestão de Risco'!L67=0,"",'PGR Planilha de Gestão de Risco'!L67)</f>
        <v/>
      </c>
      <c r="F57" s="154" t="str">
        <f>IF('PGR Planilha de Gestão de Risco'!T67=0,"",'PGR Planilha de Gestão de Risco'!T67)</f>
        <v/>
      </c>
      <c r="G57" s="154" t="str">
        <f>IF('PGR Planilha de Gestão de Risco'!U67=0,"",'PGR Planilha de Gestão de Risco'!U67)</f>
        <v/>
      </c>
      <c r="H57" s="155" t="str">
        <f>IF('PGR Planilha de Gestão de Risco'!V67=0,"",'PGR Planilha de Gestão de Risco'!V67)</f>
        <v/>
      </c>
      <c r="I57" s="87"/>
      <c r="J57" s="87"/>
      <c r="K57" s="87"/>
    </row>
    <row r="58" ht="15.75" customHeight="1">
      <c r="A58" s="87"/>
      <c r="B58" s="153">
        <v>53.0</v>
      </c>
      <c r="C58" s="154" t="str">
        <f>IF('PGR Planilha de Gestão de Risco'!C68=0,"",'PGR Planilha de Gestão de Risco'!C68)</f>
        <v/>
      </c>
      <c r="D58" s="154" t="str">
        <f>IF('PGR Planilha de Gestão de Risco'!E68=0,"",'PGR Planilha de Gestão de Risco'!E68)</f>
        <v/>
      </c>
      <c r="E58" s="154" t="str">
        <f>IF('PGR Planilha de Gestão de Risco'!L68=0,"",'PGR Planilha de Gestão de Risco'!L68)</f>
        <v/>
      </c>
      <c r="F58" s="154" t="str">
        <f>IF('PGR Planilha de Gestão de Risco'!T68=0,"",'PGR Planilha de Gestão de Risco'!T68)</f>
        <v/>
      </c>
      <c r="G58" s="154" t="str">
        <f>IF('PGR Planilha de Gestão de Risco'!U68=0,"",'PGR Planilha de Gestão de Risco'!U68)</f>
        <v/>
      </c>
      <c r="H58" s="155" t="str">
        <f>IF('PGR Planilha de Gestão de Risco'!V68=0,"",'PGR Planilha de Gestão de Risco'!V68)</f>
        <v/>
      </c>
      <c r="I58" s="87"/>
      <c r="J58" s="87"/>
      <c r="K58" s="87"/>
    </row>
    <row r="59" ht="15.75" customHeight="1">
      <c r="A59" s="87"/>
      <c r="B59" s="153">
        <v>54.0</v>
      </c>
      <c r="C59" s="154" t="str">
        <f>IF('PGR Planilha de Gestão de Risco'!C69=0,"",'PGR Planilha de Gestão de Risco'!C69)</f>
        <v/>
      </c>
      <c r="D59" s="154" t="str">
        <f>IF('PGR Planilha de Gestão de Risco'!E69=0,"",'PGR Planilha de Gestão de Risco'!E69)</f>
        <v/>
      </c>
      <c r="E59" s="154" t="str">
        <f>IF('PGR Planilha de Gestão de Risco'!L69=0,"",'PGR Planilha de Gestão de Risco'!L69)</f>
        <v/>
      </c>
      <c r="F59" s="154" t="str">
        <f>IF('PGR Planilha de Gestão de Risco'!T69=0,"",'PGR Planilha de Gestão de Risco'!T69)</f>
        <v/>
      </c>
      <c r="G59" s="154" t="str">
        <f>IF('PGR Planilha de Gestão de Risco'!U69=0,"",'PGR Planilha de Gestão de Risco'!U69)</f>
        <v/>
      </c>
      <c r="H59" s="155" t="str">
        <f>IF('PGR Planilha de Gestão de Risco'!V69=0,"",'PGR Planilha de Gestão de Risco'!V69)</f>
        <v/>
      </c>
      <c r="I59" s="87"/>
      <c r="J59" s="87"/>
      <c r="K59" s="87"/>
    </row>
    <row r="60" ht="15.75" customHeight="1">
      <c r="A60" s="87"/>
      <c r="B60" s="153">
        <v>55.0</v>
      </c>
      <c r="C60" s="154" t="str">
        <f>IF('PGR Planilha de Gestão de Risco'!C70=0,"",'PGR Planilha de Gestão de Risco'!C70)</f>
        <v/>
      </c>
      <c r="D60" s="154" t="str">
        <f>IF('PGR Planilha de Gestão de Risco'!E70=0,"",'PGR Planilha de Gestão de Risco'!E70)</f>
        <v/>
      </c>
      <c r="E60" s="154" t="str">
        <f>IF('PGR Planilha de Gestão de Risco'!L70=0,"",'PGR Planilha de Gestão de Risco'!L70)</f>
        <v/>
      </c>
      <c r="F60" s="154" t="str">
        <f>IF('PGR Planilha de Gestão de Risco'!T70=0,"",'PGR Planilha de Gestão de Risco'!T70)</f>
        <v/>
      </c>
      <c r="G60" s="154" t="str">
        <f>IF('PGR Planilha de Gestão de Risco'!U70=0,"",'PGR Planilha de Gestão de Risco'!U70)</f>
        <v/>
      </c>
      <c r="H60" s="155" t="str">
        <f>IF('PGR Planilha de Gestão de Risco'!V70=0,"",'PGR Planilha de Gestão de Risco'!V70)</f>
        <v/>
      </c>
      <c r="I60" s="87"/>
      <c r="J60" s="87"/>
      <c r="K60" s="87"/>
    </row>
    <row r="61" ht="15.75" customHeight="1">
      <c r="A61" s="87"/>
      <c r="B61" s="153">
        <v>56.0</v>
      </c>
      <c r="C61" s="154" t="str">
        <f>IF('PGR Planilha de Gestão de Risco'!C71=0,"",'PGR Planilha de Gestão de Risco'!C71)</f>
        <v/>
      </c>
      <c r="D61" s="154" t="str">
        <f>IF('PGR Planilha de Gestão de Risco'!E71=0,"",'PGR Planilha de Gestão de Risco'!E71)</f>
        <v/>
      </c>
      <c r="E61" s="154" t="str">
        <f>IF('PGR Planilha de Gestão de Risco'!L71=0,"",'PGR Planilha de Gestão de Risco'!L71)</f>
        <v/>
      </c>
      <c r="F61" s="154" t="str">
        <f>IF('PGR Planilha de Gestão de Risco'!T71=0,"",'PGR Planilha de Gestão de Risco'!T71)</f>
        <v/>
      </c>
      <c r="G61" s="154" t="str">
        <f>IF('PGR Planilha de Gestão de Risco'!U71=0,"",'PGR Planilha de Gestão de Risco'!U71)</f>
        <v/>
      </c>
      <c r="H61" s="155" t="str">
        <f>IF('PGR Planilha de Gestão de Risco'!V71=0,"",'PGR Planilha de Gestão de Risco'!V71)</f>
        <v/>
      </c>
      <c r="I61" s="87"/>
      <c r="J61" s="87"/>
      <c r="K61" s="87"/>
    </row>
    <row r="62" ht="15.75" customHeight="1">
      <c r="A62" s="87"/>
      <c r="B62" s="153">
        <v>57.0</v>
      </c>
      <c r="C62" s="154" t="str">
        <f>IF('PGR Planilha de Gestão de Risco'!C72=0,"",'PGR Planilha de Gestão de Risco'!C72)</f>
        <v/>
      </c>
      <c r="D62" s="154" t="str">
        <f>IF('PGR Planilha de Gestão de Risco'!E72=0,"",'PGR Planilha de Gestão de Risco'!E72)</f>
        <v/>
      </c>
      <c r="E62" s="154" t="str">
        <f>IF('PGR Planilha de Gestão de Risco'!L72=0,"",'PGR Planilha de Gestão de Risco'!L72)</f>
        <v/>
      </c>
      <c r="F62" s="154" t="str">
        <f>IF('PGR Planilha de Gestão de Risco'!T72=0,"",'PGR Planilha de Gestão de Risco'!T72)</f>
        <v/>
      </c>
      <c r="G62" s="154" t="str">
        <f>IF('PGR Planilha de Gestão de Risco'!U72=0,"",'PGR Planilha de Gestão de Risco'!U72)</f>
        <v/>
      </c>
      <c r="H62" s="155" t="str">
        <f>IF('PGR Planilha de Gestão de Risco'!V72=0,"",'PGR Planilha de Gestão de Risco'!V72)</f>
        <v/>
      </c>
      <c r="I62" s="87"/>
      <c r="J62" s="87"/>
      <c r="K62" s="87"/>
    </row>
    <row r="63" ht="15.75" customHeight="1">
      <c r="A63" s="87"/>
      <c r="B63" s="153">
        <v>58.0</v>
      </c>
      <c r="C63" s="154" t="str">
        <f>IF('PGR Planilha de Gestão de Risco'!C73=0,"",'PGR Planilha de Gestão de Risco'!C73)</f>
        <v/>
      </c>
      <c r="D63" s="154" t="str">
        <f>IF('PGR Planilha de Gestão de Risco'!E73=0,"",'PGR Planilha de Gestão de Risco'!E73)</f>
        <v/>
      </c>
      <c r="E63" s="154" t="str">
        <f>IF('PGR Planilha de Gestão de Risco'!L73=0,"",'PGR Planilha de Gestão de Risco'!L73)</f>
        <v/>
      </c>
      <c r="F63" s="154" t="str">
        <f>IF('PGR Planilha de Gestão de Risco'!T73=0,"",'PGR Planilha de Gestão de Risco'!T73)</f>
        <v/>
      </c>
      <c r="G63" s="154" t="str">
        <f>IF('PGR Planilha de Gestão de Risco'!U73=0,"",'PGR Planilha de Gestão de Risco'!U73)</f>
        <v/>
      </c>
      <c r="H63" s="155" t="str">
        <f>IF('PGR Planilha de Gestão de Risco'!V73=0,"",'PGR Planilha de Gestão de Risco'!V73)</f>
        <v/>
      </c>
      <c r="I63" s="87"/>
      <c r="J63" s="87"/>
      <c r="K63" s="87"/>
    </row>
    <row r="64" ht="15.75" customHeight="1">
      <c r="A64" s="87"/>
      <c r="B64" s="153">
        <v>59.0</v>
      </c>
      <c r="C64" s="154" t="str">
        <f>IF('PGR Planilha de Gestão de Risco'!C74=0,"",'PGR Planilha de Gestão de Risco'!C74)</f>
        <v/>
      </c>
      <c r="D64" s="154" t="str">
        <f>IF('PGR Planilha de Gestão de Risco'!E74=0,"",'PGR Planilha de Gestão de Risco'!E74)</f>
        <v/>
      </c>
      <c r="E64" s="154" t="str">
        <f>IF('PGR Planilha de Gestão de Risco'!L74=0,"",'PGR Planilha de Gestão de Risco'!L74)</f>
        <v/>
      </c>
      <c r="F64" s="154" t="str">
        <f>IF('PGR Planilha de Gestão de Risco'!T74=0,"",'PGR Planilha de Gestão de Risco'!T74)</f>
        <v/>
      </c>
      <c r="G64" s="154" t="str">
        <f>IF('PGR Planilha de Gestão de Risco'!U74=0,"",'PGR Planilha de Gestão de Risco'!U74)</f>
        <v/>
      </c>
      <c r="H64" s="155" t="str">
        <f>IF('PGR Planilha de Gestão de Risco'!V74=0,"",'PGR Planilha de Gestão de Risco'!V74)</f>
        <v/>
      </c>
      <c r="I64" s="87"/>
      <c r="J64" s="87"/>
      <c r="K64" s="87"/>
    </row>
    <row r="65" ht="15.75" customHeight="1">
      <c r="A65" s="87"/>
      <c r="B65" s="153">
        <v>60.0</v>
      </c>
      <c r="C65" s="154" t="str">
        <f>IF('PGR Planilha de Gestão de Risco'!C75=0,"",'PGR Planilha de Gestão de Risco'!C75)</f>
        <v/>
      </c>
      <c r="D65" s="154" t="str">
        <f>IF('PGR Planilha de Gestão de Risco'!E75=0,"",'PGR Planilha de Gestão de Risco'!E75)</f>
        <v/>
      </c>
      <c r="E65" s="154" t="str">
        <f>IF('PGR Planilha de Gestão de Risco'!L75=0,"",'PGR Planilha de Gestão de Risco'!L75)</f>
        <v/>
      </c>
      <c r="F65" s="154" t="str">
        <f>IF('PGR Planilha de Gestão de Risco'!T75=0,"",'PGR Planilha de Gestão de Risco'!T75)</f>
        <v/>
      </c>
      <c r="G65" s="154" t="str">
        <f>IF('PGR Planilha de Gestão de Risco'!U75=0,"",'PGR Planilha de Gestão de Risco'!U75)</f>
        <v/>
      </c>
      <c r="H65" s="155" t="str">
        <f>IF('PGR Planilha de Gestão de Risco'!V75=0,"",'PGR Planilha de Gestão de Risco'!V75)</f>
        <v/>
      </c>
      <c r="I65" s="87"/>
      <c r="J65" s="87"/>
      <c r="K65" s="87"/>
    </row>
    <row r="66" ht="15.75" customHeight="1">
      <c r="A66" s="87"/>
      <c r="B66" s="153">
        <v>61.0</v>
      </c>
      <c r="C66" s="154" t="str">
        <f>IF('PGR Planilha de Gestão de Risco'!C76=0,"",'PGR Planilha de Gestão de Risco'!C76)</f>
        <v/>
      </c>
      <c r="D66" s="154" t="str">
        <f>IF('PGR Planilha de Gestão de Risco'!E76=0,"",'PGR Planilha de Gestão de Risco'!E76)</f>
        <v/>
      </c>
      <c r="E66" s="154" t="str">
        <f>IF('PGR Planilha de Gestão de Risco'!L76=0,"",'PGR Planilha de Gestão de Risco'!L76)</f>
        <v/>
      </c>
      <c r="F66" s="154" t="str">
        <f>IF('PGR Planilha de Gestão de Risco'!T76=0,"",'PGR Planilha de Gestão de Risco'!T76)</f>
        <v/>
      </c>
      <c r="G66" s="154" t="str">
        <f>IF('PGR Planilha de Gestão de Risco'!U76=0,"",'PGR Planilha de Gestão de Risco'!U76)</f>
        <v/>
      </c>
      <c r="H66" s="155" t="str">
        <f>IF('PGR Planilha de Gestão de Risco'!V76=0,"",'PGR Planilha de Gestão de Risco'!V76)</f>
        <v/>
      </c>
      <c r="I66" s="87"/>
      <c r="J66" s="87"/>
      <c r="K66" s="87"/>
    </row>
    <row r="67" ht="15.75" customHeight="1">
      <c r="A67" s="87"/>
      <c r="B67" s="153">
        <v>62.0</v>
      </c>
      <c r="C67" s="154" t="str">
        <f>IF('PGR Planilha de Gestão de Risco'!C77=0,"",'PGR Planilha de Gestão de Risco'!C77)</f>
        <v/>
      </c>
      <c r="D67" s="154" t="str">
        <f>IF('PGR Planilha de Gestão de Risco'!E77=0,"",'PGR Planilha de Gestão de Risco'!E77)</f>
        <v/>
      </c>
      <c r="E67" s="154" t="str">
        <f>IF('PGR Planilha de Gestão de Risco'!L77=0,"",'PGR Planilha de Gestão de Risco'!L77)</f>
        <v/>
      </c>
      <c r="F67" s="154" t="str">
        <f>IF('PGR Planilha de Gestão de Risco'!T77=0,"",'PGR Planilha de Gestão de Risco'!T77)</f>
        <v/>
      </c>
      <c r="G67" s="154" t="str">
        <f>IF('PGR Planilha de Gestão de Risco'!U77=0,"",'PGR Planilha de Gestão de Risco'!U77)</f>
        <v/>
      </c>
      <c r="H67" s="155" t="str">
        <f>IF('PGR Planilha de Gestão de Risco'!V77=0,"",'PGR Planilha de Gestão de Risco'!V77)</f>
        <v/>
      </c>
      <c r="I67" s="87"/>
      <c r="J67" s="87"/>
      <c r="K67" s="87"/>
    </row>
    <row r="68" ht="15.75" customHeight="1">
      <c r="A68" s="87"/>
      <c r="B68" s="153">
        <v>63.0</v>
      </c>
      <c r="C68" s="154" t="str">
        <f>IF('PGR Planilha de Gestão de Risco'!C78=0,"",'PGR Planilha de Gestão de Risco'!C78)</f>
        <v/>
      </c>
      <c r="D68" s="154" t="str">
        <f>IF('PGR Planilha de Gestão de Risco'!E78=0,"",'PGR Planilha de Gestão de Risco'!E78)</f>
        <v/>
      </c>
      <c r="E68" s="154" t="str">
        <f>IF('PGR Planilha de Gestão de Risco'!L78=0,"",'PGR Planilha de Gestão de Risco'!L78)</f>
        <v/>
      </c>
      <c r="F68" s="154" t="str">
        <f>IF('PGR Planilha de Gestão de Risco'!T78=0,"",'PGR Planilha de Gestão de Risco'!T78)</f>
        <v/>
      </c>
      <c r="G68" s="154" t="str">
        <f>IF('PGR Planilha de Gestão de Risco'!U78=0,"",'PGR Planilha de Gestão de Risco'!U78)</f>
        <v/>
      </c>
      <c r="H68" s="155" t="str">
        <f>IF('PGR Planilha de Gestão de Risco'!V78=0,"",'PGR Planilha de Gestão de Risco'!V78)</f>
        <v/>
      </c>
      <c r="I68" s="87"/>
      <c r="J68" s="87"/>
      <c r="K68" s="87"/>
    </row>
    <row r="69" ht="15.75" customHeight="1">
      <c r="A69" s="87"/>
      <c r="B69" s="153">
        <v>64.0</v>
      </c>
      <c r="C69" s="154" t="str">
        <f>IF('PGR Planilha de Gestão de Risco'!C79=0,"",'PGR Planilha de Gestão de Risco'!C79)</f>
        <v/>
      </c>
      <c r="D69" s="154" t="str">
        <f>IF('PGR Planilha de Gestão de Risco'!E79=0,"",'PGR Planilha de Gestão de Risco'!E79)</f>
        <v/>
      </c>
      <c r="E69" s="154" t="str">
        <f>IF('PGR Planilha de Gestão de Risco'!L79=0,"",'PGR Planilha de Gestão de Risco'!L79)</f>
        <v/>
      </c>
      <c r="F69" s="154" t="str">
        <f>IF('PGR Planilha de Gestão de Risco'!T79=0,"",'PGR Planilha de Gestão de Risco'!T79)</f>
        <v/>
      </c>
      <c r="G69" s="154" t="str">
        <f>IF('PGR Planilha de Gestão de Risco'!U79=0,"",'PGR Planilha de Gestão de Risco'!U79)</f>
        <v/>
      </c>
      <c r="H69" s="155" t="str">
        <f>IF('PGR Planilha de Gestão de Risco'!V79=0,"",'PGR Planilha de Gestão de Risco'!V79)</f>
        <v/>
      </c>
      <c r="I69" s="87"/>
      <c r="J69" s="87"/>
      <c r="K69" s="87"/>
    </row>
    <row r="70" ht="15.75" customHeight="1">
      <c r="A70" s="87"/>
      <c r="B70" s="153">
        <v>65.0</v>
      </c>
      <c r="C70" s="154" t="str">
        <f>IF('PGR Planilha de Gestão de Risco'!C80=0,"",'PGR Planilha de Gestão de Risco'!C80)</f>
        <v/>
      </c>
      <c r="D70" s="154" t="str">
        <f>IF('PGR Planilha de Gestão de Risco'!E80=0,"",'PGR Planilha de Gestão de Risco'!E80)</f>
        <v/>
      </c>
      <c r="E70" s="154" t="str">
        <f>IF('PGR Planilha de Gestão de Risco'!L80=0,"",'PGR Planilha de Gestão de Risco'!L80)</f>
        <v/>
      </c>
      <c r="F70" s="154" t="str">
        <f>IF('PGR Planilha de Gestão de Risco'!T80=0,"",'PGR Planilha de Gestão de Risco'!T80)</f>
        <v/>
      </c>
      <c r="G70" s="154" t="str">
        <f>IF('PGR Planilha de Gestão de Risco'!U80=0,"",'PGR Planilha de Gestão de Risco'!U80)</f>
        <v/>
      </c>
      <c r="H70" s="155" t="str">
        <f>IF('PGR Planilha de Gestão de Risco'!V80=0,"",'PGR Planilha de Gestão de Risco'!V80)</f>
        <v/>
      </c>
      <c r="I70" s="87"/>
      <c r="J70" s="87"/>
      <c r="K70" s="87"/>
    </row>
    <row r="71" ht="15.75" customHeight="1">
      <c r="A71" s="87"/>
      <c r="B71" s="153">
        <v>66.0</v>
      </c>
      <c r="C71" s="154" t="str">
        <f>IF('PGR Planilha de Gestão de Risco'!C81=0,"",'PGR Planilha de Gestão de Risco'!C81)</f>
        <v/>
      </c>
      <c r="D71" s="154" t="str">
        <f>IF('PGR Planilha de Gestão de Risco'!E81=0,"",'PGR Planilha de Gestão de Risco'!E81)</f>
        <v/>
      </c>
      <c r="E71" s="154" t="str">
        <f>IF('PGR Planilha de Gestão de Risco'!L81=0,"",'PGR Planilha de Gestão de Risco'!L81)</f>
        <v/>
      </c>
      <c r="F71" s="154" t="str">
        <f>IF('PGR Planilha de Gestão de Risco'!T81=0,"",'PGR Planilha de Gestão de Risco'!T81)</f>
        <v/>
      </c>
      <c r="G71" s="154" t="str">
        <f>IF('PGR Planilha de Gestão de Risco'!U81=0,"",'PGR Planilha de Gestão de Risco'!U81)</f>
        <v/>
      </c>
      <c r="H71" s="155" t="str">
        <f>IF('PGR Planilha de Gestão de Risco'!V81=0,"",'PGR Planilha de Gestão de Risco'!V81)</f>
        <v/>
      </c>
      <c r="I71" s="87"/>
      <c r="J71" s="87"/>
      <c r="K71" s="87"/>
    </row>
    <row r="72" ht="15.75" customHeight="1">
      <c r="A72" s="87"/>
      <c r="B72" s="153">
        <v>67.0</v>
      </c>
      <c r="C72" s="154" t="str">
        <f>IF('PGR Planilha de Gestão de Risco'!C82=0,"",'PGR Planilha de Gestão de Risco'!C82)</f>
        <v/>
      </c>
      <c r="D72" s="154" t="str">
        <f>IF('PGR Planilha de Gestão de Risco'!E82=0,"",'PGR Planilha de Gestão de Risco'!E82)</f>
        <v/>
      </c>
      <c r="E72" s="154" t="str">
        <f>IF('PGR Planilha de Gestão de Risco'!L82=0,"",'PGR Planilha de Gestão de Risco'!L82)</f>
        <v/>
      </c>
      <c r="F72" s="154" t="str">
        <f>IF('PGR Planilha de Gestão de Risco'!T82=0,"",'PGR Planilha de Gestão de Risco'!T82)</f>
        <v/>
      </c>
      <c r="G72" s="154" t="str">
        <f>IF('PGR Planilha de Gestão de Risco'!U82=0,"",'PGR Planilha de Gestão de Risco'!U82)</f>
        <v/>
      </c>
      <c r="H72" s="155" t="str">
        <f>IF('PGR Planilha de Gestão de Risco'!V82=0,"",'PGR Planilha de Gestão de Risco'!V82)</f>
        <v/>
      </c>
      <c r="I72" s="87"/>
      <c r="J72" s="87"/>
      <c r="K72" s="87"/>
    </row>
    <row r="73" ht="15.75" customHeight="1">
      <c r="A73" s="87"/>
      <c r="B73" s="153">
        <v>68.0</v>
      </c>
      <c r="C73" s="154" t="str">
        <f>IF('PGR Planilha de Gestão de Risco'!C83=0,"",'PGR Planilha de Gestão de Risco'!C83)</f>
        <v/>
      </c>
      <c r="D73" s="154" t="str">
        <f>IF('PGR Planilha de Gestão de Risco'!E83=0,"",'PGR Planilha de Gestão de Risco'!E83)</f>
        <v/>
      </c>
      <c r="E73" s="154" t="str">
        <f>IF('PGR Planilha de Gestão de Risco'!L83=0,"",'PGR Planilha de Gestão de Risco'!L83)</f>
        <v/>
      </c>
      <c r="F73" s="154" t="str">
        <f>IF('PGR Planilha de Gestão de Risco'!T83=0,"",'PGR Planilha de Gestão de Risco'!T83)</f>
        <v/>
      </c>
      <c r="G73" s="154" t="str">
        <f>IF('PGR Planilha de Gestão de Risco'!U83=0,"",'PGR Planilha de Gestão de Risco'!U83)</f>
        <v/>
      </c>
      <c r="H73" s="155" t="str">
        <f>IF('PGR Planilha de Gestão de Risco'!V83=0,"",'PGR Planilha de Gestão de Risco'!V83)</f>
        <v/>
      </c>
      <c r="I73" s="87"/>
      <c r="J73" s="87"/>
      <c r="K73" s="87"/>
    </row>
    <row r="74" ht="15.75" customHeight="1">
      <c r="A74" s="87"/>
      <c r="B74" s="153">
        <v>69.0</v>
      </c>
      <c r="C74" s="154" t="str">
        <f>IF('PGR Planilha de Gestão de Risco'!C84=0,"",'PGR Planilha de Gestão de Risco'!C84)</f>
        <v/>
      </c>
      <c r="D74" s="154" t="str">
        <f>IF('PGR Planilha de Gestão de Risco'!E84=0,"",'PGR Planilha de Gestão de Risco'!E84)</f>
        <v/>
      </c>
      <c r="E74" s="154" t="str">
        <f>IF('PGR Planilha de Gestão de Risco'!L84=0,"",'PGR Planilha de Gestão de Risco'!L84)</f>
        <v/>
      </c>
      <c r="F74" s="154" t="str">
        <f>IF('PGR Planilha de Gestão de Risco'!T84=0,"",'PGR Planilha de Gestão de Risco'!T84)</f>
        <v/>
      </c>
      <c r="G74" s="154" t="str">
        <f>IF('PGR Planilha de Gestão de Risco'!U84=0,"",'PGR Planilha de Gestão de Risco'!U84)</f>
        <v/>
      </c>
      <c r="H74" s="155" t="str">
        <f>IF('PGR Planilha de Gestão de Risco'!V84=0,"",'PGR Planilha de Gestão de Risco'!V84)</f>
        <v/>
      </c>
      <c r="I74" s="87"/>
      <c r="J74" s="87"/>
      <c r="K74" s="87"/>
    </row>
    <row r="75" ht="15.75" customHeight="1">
      <c r="A75" s="87"/>
      <c r="B75" s="153">
        <v>70.0</v>
      </c>
      <c r="C75" s="154" t="str">
        <f>IF('PGR Planilha de Gestão de Risco'!C85=0,"",'PGR Planilha de Gestão de Risco'!C85)</f>
        <v/>
      </c>
      <c r="D75" s="154" t="str">
        <f>IF('PGR Planilha de Gestão de Risco'!E85=0,"",'PGR Planilha de Gestão de Risco'!E85)</f>
        <v/>
      </c>
      <c r="E75" s="154" t="str">
        <f>IF('PGR Planilha de Gestão de Risco'!L85=0,"",'PGR Planilha de Gestão de Risco'!L85)</f>
        <v/>
      </c>
      <c r="F75" s="154" t="str">
        <f>IF('PGR Planilha de Gestão de Risco'!T85=0,"",'PGR Planilha de Gestão de Risco'!T85)</f>
        <v/>
      </c>
      <c r="G75" s="154" t="str">
        <f>IF('PGR Planilha de Gestão de Risco'!U85=0,"",'PGR Planilha de Gestão de Risco'!U85)</f>
        <v/>
      </c>
      <c r="H75" s="155" t="str">
        <f>IF('PGR Planilha de Gestão de Risco'!V85=0,"",'PGR Planilha de Gestão de Risco'!V85)</f>
        <v/>
      </c>
      <c r="I75" s="87"/>
      <c r="J75" s="87"/>
      <c r="K75" s="87"/>
    </row>
    <row r="76" ht="15.75" customHeight="1">
      <c r="A76" s="87"/>
      <c r="B76" s="153">
        <v>71.0</v>
      </c>
      <c r="C76" s="154" t="str">
        <f>IF('PGR Planilha de Gestão de Risco'!C86=0,"",'PGR Planilha de Gestão de Risco'!C86)</f>
        <v/>
      </c>
      <c r="D76" s="154" t="str">
        <f>IF('PGR Planilha de Gestão de Risco'!E86=0,"",'PGR Planilha de Gestão de Risco'!E86)</f>
        <v/>
      </c>
      <c r="E76" s="154" t="str">
        <f>IF('PGR Planilha de Gestão de Risco'!L86=0,"",'PGR Planilha de Gestão de Risco'!L86)</f>
        <v/>
      </c>
      <c r="F76" s="154" t="str">
        <f>IF('PGR Planilha de Gestão de Risco'!T86=0,"",'PGR Planilha de Gestão de Risco'!T86)</f>
        <v/>
      </c>
      <c r="G76" s="154" t="str">
        <f>IF('PGR Planilha de Gestão de Risco'!U86=0,"",'PGR Planilha de Gestão de Risco'!U86)</f>
        <v/>
      </c>
      <c r="H76" s="155" t="str">
        <f>IF('PGR Planilha de Gestão de Risco'!V86=0,"",'PGR Planilha de Gestão de Risco'!V86)</f>
        <v/>
      </c>
      <c r="I76" s="87"/>
      <c r="J76" s="87"/>
      <c r="K76" s="87"/>
    </row>
    <row r="77" ht="15.75" customHeight="1">
      <c r="A77" s="87"/>
      <c r="B77" s="153">
        <v>72.0</v>
      </c>
      <c r="C77" s="154" t="str">
        <f>IF('PGR Planilha de Gestão de Risco'!C87=0,"",'PGR Planilha de Gestão de Risco'!C87)</f>
        <v/>
      </c>
      <c r="D77" s="154" t="str">
        <f>IF('PGR Planilha de Gestão de Risco'!E87=0,"",'PGR Planilha de Gestão de Risco'!E87)</f>
        <v/>
      </c>
      <c r="E77" s="154" t="str">
        <f>IF('PGR Planilha de Gestão de Risco'!L87=0,"",'PGR Planilha de Gestão de Risco'!L87)</f>
        <v/>
      </c>
      <c r="F77" s="154" t="str">
        <f>IF('PGR Planilha de Gestão de Risco'!T87=0,"",'PGR Planilha de Gestão de Risco'!T87)</f>
        <v/>
      </c>
      <c r="G77" s="154" t="str">
        <f>IF('PGR Planilha de Gestão de Risco'!U87=0,"",'PGR Planilha de Gestão de Risco'!U87)</f>
        <v/>
      </c>
      <c r="H77" s="155" t="str">
        <f>IF('PGR Planilha de Gestão de Risco'!V87=0,"",'PGR Planilha de Gestão de Risco'!V87)</f>
        <v/>
      </c>
      <c r="I77" s="87"/>
      <c r="J77" s="87"/>
      <c r="K77" s="87"/>
    </row>
    <row r="78" ht="15.75" customHeight="1">
      <c r="A78" s="87"/>
      <c r="B78" s="153">
        <v>73.0</v>
      </c>
      <c r="C78" s="154" t="str">
        <f>IF('PGR Planilha de Gestão de Risco'!C88=0,"",'PGR Planilha de Gestão de Risco'!C88)</f>
        <v/>
      </c>
      <c r="D78" s="154" t="str">
        <f>IF('PGR Planilha de Gestão de Risco'!E88=0,"",'PGR Planilha de Gestão de Risco'!E88)</f>
        <v/>
      </c>
      <c r="E78" s="154" t="str">
        <f>IF('PGR Planilha de Gestão de Risco'!L88=0,"",'PGR Planilha de Gestão de Risco'!L88)</f>
        <v/>
      </c>
      <c r="F78" s="154" t="str">
        <f>IF('PGR Planilha de Gestão de Risco'!T88=0,"",'PGR Planilha de Gestão de Risco'!T88)</f>
        <v/>
      </c>
      <c r="G78" s="154" t="str">
        <f>IF('PGR Planilha de Gestão de Risco'!U88=0,"",'PGR Planilha de Gestão de Risco'!U88)</f>
        <v/>
      </c>
      <c r="H78" s="155" t="str">
        <f>IF('PGR Planilha de Gestão de Risco'!V88=0,"",'PGR Planilha de Gestão de Risco'!V88)</f>
        <v/>
      </c>
      <c r="I78" s="87"/>
      <c r="J78" s="87"/>
      <c r="K78" s="87"/>
    </row>
    <row r="79" ht="15.75" customHeight="1">
      <c r="A79" s="87"/>
      <c r="B79" s="153">
        <v>74.0</v>
      </c>
      <c r="C79" s="154" t="str">
        <f>IF('PGR Planilha de Gestão de Risco'!C89=0,"",'PGR Planilha de Gestão de Risco'!C89)</f>
        <v/>
      </c>
      <c r="D79" s="154" t="str">
        <f>IF('PGR Planilha de Gestão de Risco'!E89=0,"",'PGR Planilha de Gestão de Risco'!E89)</f>
        <v/>
      </c>
      <c r="E79" s="154" t="str">
        <f>IF('PGR Planilha de Gestão de Risco'!L89=0,"",'PGR Planilha de Gestão de Risco'!L89)</f>
        <v/>
      </c>
      <c r="F79" s="154" t="str">
        <f>IF('PGR Planilha de Gestão de Risco'!T89=0,"",'PGR Planilha de Gestão de Risco'!T89)</f>
        <v/>
      </c>
      <c r="G79" s="154" t="str">
        <f>IF('PGR Planilha de Gestão de Risco'!U89=0,"",'PGR Planilha de Gestão de Risco'!U89)</f>
        <v/>
      </c>
      <c r="H79" s="155" t="str">
        <f>IF('PGR Planilha de Gestão de Risco'!V89=0,"",'PGR Planilha de Gestão de Risco'!V89)</f>
        <v/>
      </c>
      <c r="I79" s="87"/>
      <c r="J79" s="87"/>
      <c r="K79" s="87"/>
    </row>
    <row r="80" ht="15.75" customHeight="1">
      <c r="A80" s="87"/>
      <c r="B80" s="153">
        <v>75.0</v>
      </c>
      <c r="C80" s="154" t="str">
        <f>IF('PGR Planilha de Gestão de Risco'!C90=0,"",'PGR Planilha de Gestão de Risco'!C90)</f>
        <v/>
      </c>
      <c r="D80" s="154" t="str">
        <f>IF('PGR Planilha de Gestão de Risco'!E90=0,"",'PGR Planilha de Gestão de Risco'!E90)</f>
        <v/>
      </c>
      <c r="E80" s="154" t="str">
        <f>IF('PGR Planilha de Gestão de Risco'!L90=0,"",'PGR Planilha de Gestão de Risco'!L90)</f>
        <v/>
      </c>
      <c r="F80" s="154" t="str">
        <f>IF('PGR Planilha de Gestão de Risco'!T90=0,"",'PGR Planilha de Gestão de Risco'!T90)</f>
        <v/>
      </c>
      <c r="G80" s="154" t="str">
        <f>IF('PGR Planilha de Gestão de Risco'!U90=0,"",'PGR Planilha de Gestão de Risco'!U90)</f>
        <v/>
      </c>
      <c r="H80" s="155" t="str">
        <f>IF('PGR Planilha de Gestão de Risco'!V90=0,"",'PGR Planilha de Gestão de Risco'!V90)</f>
        <v/>
      </c>
      <c r="I80" s="87"/>
      <c r="J80" s="87"/>
      <c r="K80" s="87"/>
    </row>
    <row r="81" ht="15.75" customHeight="1">
      <c r="A81" s="87"/>
      <c r="B81" s="153">
        <v>76.0</v>
      </c>
      <c r="C81" s="154" t="str">
        <f>IF('PGR Planilha de Gestão de Risco'!C91=0,"",'PGR Planilha de Gestão de Risco'!C91)</f>
        <v/>
      </c>
      <c r="D81" s="154" t="str">
        <f>IF('PGR Planilha de Gestão de Risco'!E91=0,"",'PGR Planilha de Gestão de Risco'!E91)</f>
        <v/>
      </c>
      <c r="E81" s="154" t="str">
        <f>IF('PGR Planilha de Gestão de Risco'!L91=0,"",'PGR Planilha de Gestão de Risco'!L91)</f>
        <v/>
      </c>
      <c r="F81" s="154" t="str">
        <f>IF('PGR Planilha de Gestão de Risco'!T91=0,"",'PGR Planilha de Gestão de Risco'!T91)</f>
        <v/>
      </c>
      <c r="G81" s="154" t="str">
        <f>IF('PGR Planilha de Gestão de Risco'!U91=0,"",'PGR Planilha de Gestão de Risco'!U91)</f>
        <v/>
      </c>
      <c r="H81" s="155" t="str">
        <f>IF('PGR Planilha de Gestão de Risco'!V91=0,"",'PGR Planilha de Gestão de Risco'!V91)</f>
        <v/>
      </c>
      <c r="I81" s="87"/>
      <c r="J81" s="87"/>
      <c r="K81" s="87"/>
    </row>
    <row r="82" ht="15.75" customHeight="1">
      <c r="A82" s="87"/>
      <c r="B82" s="153">
        <v>77.0</v>
      </c>
      <c r="C82" s="154" t="str">
        <f>IF('PGR Planilha de Gestão de Risco'!C92=0,"",'PGR Planilha de Gestão de Risco'!C92)</f>
        <v/>
      </c>
      <c r="D82" s="154" t="str">
        <f>IF('PGR Planilha de Gestão de Risco'!E92=0,"",'PGR Planilha de Gestão de Risco'!E92)</f>
        <v/>
      </c>
      <c r="E82" s="154" t="str">
        <f>IF('PGR Planilha de Gestão de Risco'!L92=0,"",'PGR Planilha de Gestão de Risco'!L92)</f>
        <v/>
      </c>
      <c r="F82" s="154" t="str">
        <f>IF('PGR Planilha de Gestão de Risco'!T92=0,"",'PGR Planilha de Gestão de Risco'!T92)</f>
        <v/>
      </c>
      <c r="G82" s="154" t="str">
        <f>IF('PGR Planilha de Gestão de Risco'!U92=0,"",'PGR Planilha de Gestão de Risco'!U92)</f>
        <v/>
      </c>
      <c r="H82" s="155" t="str">
        <f>IF('PGR Planilha de Gestão de Risco'!V92=0,"",'PGR Planilha de Gestão de Risco'!V92)</f>
        <v/>
      </c>
      <c r="I82" s="87"/>
      <c r="J82" s="87"/>
      <c r="K82" s="87"/>
    </row>
    <row r="83" ht="15.75" customHeight="1">
      <c r="A83" s="87"/>
      <c r="B83" s="153">
        <v>78.0</v>
      </c>
      <c r="C83" s="154" t="str">
        <f>IF('PGR Planilha de Gestão de Risco'!C93=0,"",'PGR Planilha de Gestão de Risco'!C93)</f>
        <v/>
      </c>
      <c r="D83" s="154" t="str">
        <f>IF('PGR Planilha de Gestão de Risco'!E93=0,"",'PGR Planilha de Gestão de Risco'!E93)</f>
        <v/>
      </c>
      <c r="E83" s="154" t="str">
        <f>IF('PGR Planilha de Gestão de Risco'!L93=0,"",'PGR Planilha de Gestão de Risco'!L93)</f>
        <v/>
      </c>
      <c r="F83" s="154" t="str">
        <f>IF('PGR Planilha de Gestão de Risco'!T93=0,"",'PGR Planilha de Gestão de Risco'!T93)</f>
        <v/>
      </c>
      <c r="G83" s="154" t="str">
        <f>IF('PGR Planilha de Gestão de Risco'!U93=0,"",'PGR Planilha de Gestão de Risco'!U93)</f>
        <v/>
      </c>
      <c r="H83" s="155" t="str">
        <f>IF('PGR Planilha de Gestão de Risco'!V93=0,"",'PGR Planilha de Gestão de Risco'!V93)</f>
        <v/>
      </c>
      <c r="I83" s="87"/>
      <c r="J83" s="87"/>
      <c r="K83" s="87"/>
    </row>
    <row r="84" ht="15.75" customHeight="1">
      <c r="A84" s="87"/>
      <c r="B84" s="153">
        <v>79.0</v>
      </c>
      <c r="C84" s="154" t="str">
        <f>IF('PGR Planilha de Gestão de Risco'!C94=0,"",'PGR Planilha de Gestão de Risco'!C94)</f>
        <v/>
      </c>
      <c r="D84" s="154" t="str">
        <f>IF('PGR Planilha de Gestão de Risco'!E94=0,"",'PGR Planilha de Gestão de Risco'!E94)</f>
        <v/>
      </c>
      <c r="E84" s="154" t="str">
        <f>IF('PGR Planilha de Gestão de Risco'!L94=0,"",'PGR Planilha de Gestão de Risco'!L94)</f>
        <v/>
      </c>
      <c r="F84" s="154" t="str">
        <f>IF('PGR Planilha de Gestão de Risco'!T94=0,"",'PGR Planilha de Gestão de Risco'!T94)</f>
        <v/>
      </c>
      <c r="G84" s="154" t="str">
        <f>IF('PGR Planilha de Gestão de Risco'!U94=0,"",'PGR Planilha de Gestão de Risco'!U94)</f>
        <v/>
      </c>
      <c r="H84" s="155" t="str">
        <f>IF('PGR Planilha de Gestão de Risco'!V94=0,"",'PGR Planilha de Gestão de Risco'!V94)</f>
        <v/>
      </c>
      <c r="I84" s="87"/>
      <c r="J84" s="87"/>
      <c r="K84" s="87"/>
    </row>
    <row r="85" ht="15.75" customHeight="1">
      <c r="A85" s="87"/>
      <c r="B85" s="153">
        <v>80.0</v>
      </c>
      <c r="C85" s="154" t="str">
        <f>IF('PGR Planilha de Gestão de Risco'!C95=0,"",'PGR Planilha de Gestão de Risco'!C95)</f>
        <v/>
      </c>
      <c r="D85" s="154" t="str">
        <f>IF('PGR Planilha de Gestão de Risco'!E95=0,"",'PGR Planilha de Gestão de Risco'!E95)</f>
        <v/>
      </c>
      <c r="E85" s="154" t="str">
        <f>IF('PGR Planilha de Gestão de Risco'!L95=0,"",'PGR Planilha de Gestão de Risco'!L95)</f>
        <v/>
      </c>
      <c r="F85" s="154" t="str">
        <f>IF('PGR Planilha de Gestão de Risco'!T95=0,"",'PGR Planilha de Gestão de Risco'!T95)</f>
        <v/>
      </c>
      <c r="G85" s="154" t="str">
        <f>IF('PGR Planilha de Gestão de Risco'!U95=0,"",'PGR Planilha de Gestão de Risco'!U95)</f>
        <v/>
      </c>
      <c r="H85" s="155" t="str">
        <f>IF('PGR Planilha de Gestão de Risco'!V95=0,"",'PGR Planilha de Gestão de Risco'!V95)</f>
        <v/>
      </c>
      <c r="I85" s="87"/>
      <c r="J85" s="87"/>
      <c r="K85" s="87"/>
    </row>
    <row r="86" ht="15.75" customHeight="1">
      <c r="A86" s="87"/>
      <c r="B86" s="153">
        <v>81.0</v>
      </c>
      <c r="C86" s="154" t="str">
        <f>IF('PGR Planilha de Gestão de Risco'!C96=0,"",'PGR Planilha de Gestão de Risco'!C96)</f>
        <v/>
      </c>
      <c r="D86" s="154" t="str">
        <f>IF('PGR Planilha de Gestão de Risco'!E96=0,"",'PGR Planilha de Gestão de Risco'!E96)</f>
        <v/>
      </c>
      <c r="E86" s="154" t="str">
        <f>IF('PGR Planilha de Gestão de Risco'!L96=0,"",'PGR Planilha de Gestão de Risco'!L96)</f>
        <v/>
      </c>
      <c r="F86" s="154" t="str">
        <f>IF('PGR Planilha de Gestão de Risco'!T96=0,"",'PGR Planilha de Gestão de Risco'!T96)</f>
        <v/>
      </c>
      <c r="G86" s="154" t="str">
        <f>IF('PGR Planilha de Gestão de Risco'!U96=0,"",'PGR Planilha de Gestão de Risco'!U96)</f>
        <v/>
      </c>
      <c r="H86" s="155" t="str">
        <f>IF('PGR Planilha de Gestão de Risco'!V96=0,"",'PGR Planilha de Gestão de Risco'!V96)</f>
        <v/>
      </c>
      <c r="I86" s="87"/>
      <c r="J86" s="87"/>
      <c r="K86" s="87"/>
    </row>
    <row r="87" ht="15.75" customHeight="1">
      <c r="A87" s="87"/>
      <c r="B87" s="153">
        <v>82.0</v>
      </c>
      <c r="C87" s="154" t="str">
        <f>IF('PGR Planilha de Gestão de Risco'!C97=0,"",'PGR Planilha de Gestão de Risco'!C97)</f>
        <v/>
      </c>
      <c r="D87" s="154" t="str">
        <f>IF('PGR Planilha de Gestão de Risco'!E97=0,"",'PGR Planilha de Gestão de Risco'!E97)</f>
        <v/>
      </c>
      <c r="E87" s="154" t="str">
        <f>IF('PGR Planilha de Gestão de Risco'!L97=0,"",'PGR Planilha de Gestão de Risco'!L97)</f>
        <v/>
      </c>
      <c r="F87" s="154" t="str">
        <f>IF('PGR Planilha de Gestão de Risco'!T97=0,"",'PGR Planilha de Gestão de Risco'!T97)</f>
        <v/>
      </c>
      <c r="G87" s="154" t="str">
        <f>IF('PGR Planilha de Gestão de Risco'!U97=0,"",'PGR Planilha de Gestão de Risco'!U97)</f>
        <v/>
      </c>
      <c r="H87" s="155" t="str">
        <f>IF('PGR Planilha de Gestão de Risco'!V97=0,"",'PGR Planilha de Gestão de Risco'!V97)</f>
        <v/>
      </c>
      <c r="I87" s="87"/>
      <c r="J87" s="87"/>
      <c r="K87" s="87"/>
    </row>
    <row r="88" ht="15.75" customHeight="1">
      <c r="A88" s="87"/>
      <c r="B88" s="153">
        <v>83.0</v>
      </c>
      <c r="C88" s="154" t="str">
        <f>IF('PGR Planilha de Gestão de Risco'!C98=0,"",'PGR Planilha de Gestão de Risco'!C98)</f>
        <v/>
      </c>
      <c r="D88" s="154" t="str">
        <f>IF('PGR Planilha de Gestão de Risco'!E98=0,"",'PGR Planilha de Gestão de Risco'!E98)</f>
        <v/>
      </c>
      <c r="E88" s="154" t="str">
        <f>IF('PGR Planilha de Gestão de Risco'!L98=0,"",'PGR Planilha de Gestão de Risco'!L98)</f>
        <v/>
      </c>
      <c r="F88" s="154" t="str">
        <f>IF('PGR Planilha de Gestão de Risco'!T98=0,"",'PGR Planilha de Gestão de Risco'!T98)</f>
        <v/>
      </c>
      <c r="G88" s="154" t="str">
        <f>IF('PGR Planilha de Gestão de Risco'!U98=0,"",'PGR Planilha de Gestão de Risco'!U98)</f>
        <v/>
      </c>
      <c r="H88" s="155" t="str">
        <f>IF('PGR Planilha de Gestão de Risco'!V98=0,"",'PGR Planilha de Gestão de Risco'!V98)</f>
        <v/>
      </c>
      <c r="I88" s="87"/>
      <c r="J88" s="87"/>
      <c r="K88" s="87"/>
    </row>
    <row r="89" ht="15.75" customHeight="1">
      <c r="A89" s="87"/>
      <c r="B89" s="153">
        <v>84.0</v>
      </c>
      <c r="C89" s="154" t="str">
        <f>IF('PGR Planilha de Gestão de Risco'!C99=0,"",'PGR Planilha de Gestão de Risco'!C99)</f>
        <v/>
      </c>
      <c r="D89" s="154" t="str">
        <f>IF('PGR Planilha de Gestão de Risco'!E99=0,"",'PGR Planilha de Gestão de Risco'!E99)</f>
        <v/>
      </c>
      <c r="E89" s="154" t="str">
        <f>IF('PGR Planilha de Gestão de Risco'!L99=0,"",'PGR Planilha de Gestão de Risco'!L99)</f>
        <v/>
      </c>
      <c r="F89" s="154" t="str">
        <f>IF('PGR Planilha de Gestão de Risco'!T99=0,"",'PGR Planilha de Gestão de Risco'!T99)</f>
        <v/>
      </c>
      <c r="G89" s="154" t="str">
        <f>IF('PGR Planilha de Gestão de Risco'!U99=0,"",'PGR Planilha de Gestão de Risco'!U99)</f>
        <v/>
      </c>
      <c r="H89" s="155" t="str">
        <f>IF('PGR Planilha de Gestão de Risco'!V99=0,"",'PGR Planilha de Gestão de Risco'!V99)</f>
        <v/>
      </c>
      <c r="I89" s="87"/>
      <c r="J89" s="87"/>
      <c r="K89" s="87"/>
    </row>
    <row r="90" ht="15.75" customHeight="1">
      <c r="A90" s="87"/>
      <c r="B90" s="153">
        <v>85.0</v>
      </c>
      <c r="C90" s="154" t="str">
        <f>IF('PGR Planilha de Gestão de Risco'!C100=0,"",'PGR Planilha de Gestão de Risco'!C100)</f>
        <v/>
      </c>
      <c r="D90" s="154" t="str">
        <f>IF('PGR Planilha de Gestão de Risco'!E100=0,"",'PGR Planilha de Gestão de Risco'!E100)</f>
        <v/>
      </c>
      <c r="E90" s="154" t="str">
        <f>IF('PGR Planilha de Gestão de Risco'!L100=0,"",'PGR Planilha de Gestão de Risco'!L100)</f>
        <v/>
      </c>
      <c r="F90" s="154" t="str">
        <f>IF('PGR Planilha de Gestão de Risco'!T100=0,"",'PGR Planilha de Gestão de Risco'!T100)</f>
        <v/>
      </c>
      <c r="G90" s="154" t="str">
        <f>IF('PGR Planilha de Gestão de Risco'!U100=0,"",'PGR Planilha de Gestão de Risco'!U100)</f>
        <v/>
      </c>
      <c r="H90" s="155" t="str">
        <f>IF('PGR Planilha de Gestão de Risco'!V100=0,"",'PGR Planilha de Gestão de Risco'!V100)</f>
        <v/>
      </c>
      <c r="I90" s="87"/>
      <c r="J90" s="87"/>
      <c r="K90" s="87"/>
    </row>
    <row r="91" ht="15.75" customHeight="1">
      <c r="A91" s="87"/>
      <c r="B91" s="153">
        <v>86.0</v>
      </c>
      <c r="C91" s="154" t="str">
        <f>IF('PGR Planilha de Gestão de Risco'!C101=0,"",'PGR Planilha de Gestão de Risco'!C101)</f>
        <v/>
      </c>
      <c r="D91" s="154" t="str">
        <f>IF('PGR Planilha de Gestão de Risco'!E101=0,"",'PGR Planilha de Gestão de Risco'!E101)</f>
        <v/>
      </c>
      <c r="E91" s="154" t="str">
        <f>IF('PGR Planilha de Gestão de Risco'!L101=0,"",'PGR Planilha de Gestão de Risco'!L101)</f>
        <v/>
      </c>
      <c r="F91" s="154" t="str">
        <f>IF('PGR Planilha de Gestão de Risco'!T101=0,"",'PGR Planilha de Gestão de Risco'!T101)</f>
        <v/>
      </c>
      <c r="G91" s="154" t="str">
        <f>IF('PGR Planilha de Gestão de Risco'!U101=0,"",'PGR Planilha de Gestão de Risco'!U101)</f>
        <v/>
      </c>
      <c r="H91" s="155" t="str">
        <f>IF('PGR Planilha de Gestão de Risco'!V101=0,"",'PGR Planilha de Gestão de Risco'!V101)</f>
        <v/>
      </c>
      <c r="I91" s="87"/>
      <c r="J91" s="87"/>
      <c r="K91" s="87"/>
    </row>
    <row r="92" ht="15.75" customHeight="1">
      <c r="A92" s="87"/>
      <c r="B92" s="153">
        <v>87.0</v>
      </c>
      <c r="C92" s="154" t="str">
        <f>IF('PGR Planilha de Gestão de Risco'!C102=0,"",'PGR Planilha de Gestão de Risco'!C102)</f>
        <v/>
      </c>
      <c r="D92" s="154" t="str">
        <f>IF('PGR Planilha de Gestão de Risco'!E102=0,"",'PGR Planilha de Gestão de Risco'!E102)</f>
        <v/>
      </c>
      <c r="E92" s="154" t="str">
        <f>IF('PGR Planilha de Gestão de Risco'!L102=0,"",'PGR Planilha de Gestão de Risco'!L102)</f>
        <v/>
      </c>
      <c r="F92" s="154" t="str">
        <f>IF('PGR Planilha de Gestão de Risco'!T102=0,"",'PGR Planilha de Gestão de Risco'!T102)</f>
        <v/>
      </c>
      <c r="G92" s="154" t="str">
        <f>IF('PGR Planilha de Gestão de Risco'!U102=0,"",'PGR Planilha de Gestão de Risco'!U102)</f>
        <v/>
      </c>
      <c r="H92" s="155" t="str">
        <f>IF('PGR Planilha de Gestão de Risco'!V102=0,"",'PGR Planilha de Gestão de Risco'!V102)</f>
        <v/>
      </c>
      <c r="I92" s="87"/>
      <c r="J92" s="87"/>
      <c r="K92" s="87"/>
    </row>
    <row r="93" ht="15.75" customHeight="1">
      <c r="A93" s="87"/>
      <c r="B93" s="153">
        <v>88.0</v>
      </c>
      <c r="C93" s="154" t="str">
        <f>IF('PGR Planilha de Gestão de Risco'!C103=0,"",'PGR Planilha de Gestão de Risco'!C103)</f>
        <v/>
      </c>
      <c r="D93" s="154" t="str">
        <f>IF('PGR Planilha de Gestão de Risco'!E103=0,"",'PGR Planilha de Gestão de Risco'!E103)</f>
        <v/>
      </c>
      <c r="E93" s="154" t="str">
        <f>IF('PGR Planilha de Gestão de Risco'!L103=0,"",'PGR Planilha de Gestão de Risco'!L103)</f>
        <v/>
      </c>
      <c r="F93" s="154" t="str">
        <f>IF('PGR Planilha de Gestão de Risco'!T103=0,"",'PGR Planilha de Gestão de Risco'!T103)</f>
        <v/>
      </c>
      <c r="G93" s="154" t="str">
        <f>IF('PGR Planilha de Gestão de Risco'!U103=0,"",'PGR Planilha de Gestão de Risco'!U103)</f>
        <v/>
      </c>
      <c r="H93" s="155" t="str">
        <f>IF('PGR Planilha de Gestão de Risco'!V103=0,"",'PGR Planilha de Gestão de Risco'!V103)</f>
        <v/>
      </c>
      <c r="I93" s="87"/>
      <c r="J93" s="87"/>
      <c r="K93" s="87"/>
    </row>
    <row r="94" ht="15.75" customHeight="1">
      <c r="A94" s="87"/>
      <c r="B94" s="153">
        <v>89.0</v>
      </c>
      <c r="C94" s="154" t="str">
        <f>IF('PGR Planilha de Gestão de Risco'!C104=0,"",'PGR Planilha de Gestão de Risco'!C104)</f>
        <v/>
      </c>
      <c r="D94" s="154" t="str">
        <f>IF('PGR Planilha de Gestão de Risco'!E104=0,"",'PGR Planilha de Gestão de Risco'!E104)</f>
        <v/>
      </c>
      <c r="E94" s="154" t="str">
        <f>IF('PGR Planilha de Gestão de Risco'!L104=0,"",'PGR Planilha de Gestão de Risco'!L104)</f>
        <v/>
      </c>
      <c r="F94" s="154" t="str">
        <f>IF('PGR Planilha de Gestão de Risco'!T104=0,"",'PGR Planilha de Gestão de Risco'!T104)</f>
        <v/>
      </c>
      <c r="G94" s="154" t="str">
        <f>IF('PGR Planilha de Gestão de Risco'!U104=0,"",'PGR Planilha de Gestão de Risco'!U104)</f>
        <v/>
      </c>
      <c r="H94" s="155" t="str">
        <f>IF('PGR Planilha de Gestão de Risco'!V104=0,"",'PGR Planilha de Gestão de Risco'!V104)</f>
        <v/>
      </c>
      <c r="I94" s="87"/>
      <c r="J94" s="87"/>
      <c r="K94" s="87"/>
    </row>
    <row r="95" ht="15.75" customHeight="1">
      <c r="A95" s="87"/>
      <c r="B95" s="156">
        <v>90.0</v>
      </c>
      <c r="C95" s="157" t="str">
        <f>IF('PGR Planilha de Gestão de Risco'!C105=0,"",'PGR Planilha de Gestão de Risco'!C105)</f>
        <v/>
      </c>
      <c r="D95" s="157" t="str">
        <f>IF('PGR Planilha de Gestão de Risco'!E105=0,"",'PGR Planilha de Gestão de Risco'!E105)</f>
        <v/>
      </c>
      <c r="E95" s="157" t="str">
        <f>IF('PGR Planilha de Gestão de Risco'!L105=0,"",'PGR Planilha de Gestão de Risco'!L105)</f>
        <v/>
      </c>
      <c r="F95" s="157" t="str">
        <f>IF('PGR Planilha de Gestão de Risco'!T105=0,"",'PGR Planilha de Gestão de Risco'!T105)</f>
        <v/>
      </c>
      <c r="G95" s="157" t="str">
        <f>IF('PGR Planilha de Gestão de Risco'!U105=0,"",'PGR Planilha de Gestão de Risco'!U105)</f>
        <v/>
      </c>
      <c r="H95" s="158" t="str">
        <f>IF('PGR Planilha de Gestão de Risco'!V105=0,"",'PGR Planilha de Gestão de Risco'!V105)</f>
        <v/>
      </c>
      <c r="I95" s="87"/>
      <c r="J95" s="87"/>
      <c r="K95" s="87"/>
    </row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4:B5"/>
    <mergeCell ref="C4:C5"/>
    <mergeCell ref="D4:D5"/>
    <mergeCell ref="E4:E5"/>
    <mergeCell ref="F4:F5"/>
    <mergeCell ref="G4:G5"/>
    <mergeCell ref="H4:H5"/>
  </mergeCells>
  <printOptions/>
  <pageMargins bottom="0.787401575" footer="0.0" header="0.0" left="0.511811024" right="0.511811024" top="0.787401575"/>
  <pageSetup paperSize="9" scale="3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6" width="8.75"/>
    <col customWidth="1" min="7" max="26" width="14.38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